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4805" windowHeight="7950"/>
  </bookViews>
  <sheets>
    <sheet name="Chillers for ice rink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I41" i="1"/>
  <c r="J41" i="1"/>
  <c r="K41" i="1"/>
  <c r="L41" i="1"/>
  <c r="M41" i="1"/>
  <c r="N41" i="1"/>
  <c r="O41" i="1" l="1"/>
  <c r="D19" i="1" l="1"/>
  <c r="E19" i="1"/>
  <c r="F19" i="1"/>
  <c r="G19" i="1"/>
  <c r="I19" i="1"/>
  <c r="J19" i="1"/>
  <c r="K19" i="1"/>
  <c r="L19" i="1"/>
  <c r="M19" i="1"/>
  <c r="N19" i="1"/>
  <c r="O19" i="1"/>
  <c r="P19" i="1"/>
  <c r="Q19" i="1"/>
  <c r="C19" i="1" l="1"/>
  <c r="Q20" i="1" l="1"/>
  <c r="Q41" i="1" s="1"/>
  <c r="P20" i="1"/>
  <c r="P41" i="1" s="1"/>
  <c r="O20" i="1"/>
  <c r="N20" i="1"/>
  <c r="M20" i="1"/>
  <c r="L20" i="1"/>
  <c r="K20" i="1"/>
  <c r="I20" i="1"/>
  <c r="J20" i="1"/>
  <c r="D20" i="1"/>
  <c r="E20" i="1"/>
  <c r="F20" i="1"/>
  <c r="G20" i="1"/>
  <c r="C20" i="1"/>
</calcChain>
</file>

<file path=xl/sharedStrings.xml><?xml version="1.0" encoding="utf-8"?>
<sst xmlns="http://schemas.openxmlformats.org/spreadsheetml/2006/main" count="605" uniqueCount="122">
  <si>
    <t xml:space="preserve"> </t>
  </si>
  <si>
    <t xml:space="preserve">KW </t>
  </si>
  <si>
    <t xml:space="preserve">ETHYLENGLYCOL </t>
  </si>
  <si>
    <t xml:space="preserve">dB(A) </t>
  </si>
  <si>
    <t>pcs.</t>
  </si>
  <si>
    <t>psc.</t>
  </si>
  <si>
    <t xml:space="preserve">  °C </t>
  </si>
  <si>
    <t xml:space="preserve">kPa </t>
  </si>
  <si>
    <t xml:space="preserve"> %</t>
  </si>
  <si>
    <t xml:space="preserve"> °C </t>
  </si>
  <si>
    <t xml:space="preserve">V </t>
  </si>
  <si>
    <t>A</t>
  </si>
  <si>
    <t xml:space="preserve"> Hz</t>
  </si>
  <si>
    <t>mm</t>
  </si>
  <si>
    <t xml:space="preserve">mm </t>
  </si>
  <si>
    <t xml:space="preserve">kg </t>
  </si>
  <si>
    <t>DN</t>
  </si>
  <si>
    <t xml:space="preserve"> kg </t>
  </si>
  <si>
    <t>kW</t>
  </si>
  <si>
    <t>K</t>
  </si>
  <si>
    <t>m3/h</t>
  </si>
  <si>
    <t>m</t>
  </si>
  <si>
    <t>air cooled</t>
  </si>
  <si>
    <t>Amount of freezing agent charge</t>
  </si>
  <si>
    <t>Shell &amp; tube</t>
  </si>
  <si>
    <t>yes</t>
  </si>
  <si>
    <t>EUR</t>
  </si>
  <si>
    <t>no</t>
  </si>
  <si>
    <t>One compressor current</t>
  </si>
  <si>
    <t>R410a</t>
  </si>
  <si>
    <t>Scroll</t>
  </si>
  <si>
    <t>opt.</t>
  </si>
  <si>
    <t>WILO</t>
  </si>
  <si>
    <t>Необходимая холодопроизводительность</t>
  </si>
  <si>
    <t>Код модели</t>
  </si>
  <si>
    <t>Замораживание:</t>
  </si>
  <si>
    <t>Хладагент</t>
  </si>
  <si>
    <t>Звуковое давление на расстоянии 10 м.</t>
  </si>
  <si>
    <t>Количество компрессоров</t>
  </si>
  <si>
    <t>Характеристики компрессоров</t>
  </si>
  <si>
    <t>Тип компрессора</t>
  </si>
  <si>
    <t>Модель компрессора</t>
  </si>
  <si>
    <t>Темперетура кипения</t>
  </si>
  <si>
    <t>Перегрев всасываемого пара</t>
  </si>
  <si>
    <t>Переохлаждение жидкости</t>
  </si>
  <si>
    <t>Температура конденсации</t>
  </si>
  <si>
    <t>Холодопроизводительность одного компрессора</t>
  </si>
  <si>
    <r>
      <rPr>
        <sz val="10"/>
        <color theme="1"/>
        <rFont val="Calibri"/>
        <family val="2"/>
        <charset val="204"/>
        <scheme val="minor"/>
      </rPr>
      <t>COP компрессора</t>
    </r>
    <r>
      <rPr>
        <sz val="10"/>
        <color rgb="FFFF0000"/>
        <rFont val="Calibri"/>
        <family val="2"/>
        <charset val="204"/>
        <scheme val="minor"/>
      </rPr>
      <t xml:space="preserve"> (Automaticaly calculate)</t>
    </r>
  </si>
  <si>
    <t>Суммарная холодопроизводительность</t>
  </si>
  <si>
    <t>Тип охлаждающей жидкости</t>
  </si>
  <si>
    <t>Входящая температура жидкости</t>
  </si>
  <si>
    <t>Исходящая температура жидкости</t>
  </si>
  <si>
    <t>Разница температур жидкости</t>
  </si>
  <si>
    <t>Потеря давления на испарителе</t>
  </si>
  <si>
    <t>Процентное содержание гликоля</t>
  </si>
  <si>
    <t>Тип испарителя</t>
  </si>
  <si>
    <t>Конденсатор на одной раме с чиллером</t>
  </si>
  <si>
    <t>Тип конденсатора</t>
  </si>
  <si>
    <t>Мин. количество холод. контуров</t>
  </si>
  <si>
    <t>Температура окружающего воздуха</t>
  </si>
  <si>
    <t xml:space="preserve">  </t>
  </si>
  <si>
    <t>Количество вентиляторов</t>
  </si>
  <si>
    <t>Эл. мощность вентилятора</t>
  </si>
  <si>
    <t>Эл. Характеристики: чиллер, вентиляторы, насосная группа.</t>
  </si>
  <si>
    <t>Напряжение</t>
  </si>
  <si>
    <t>Подключение к сети/число фаз</t>
  </si>
  <si>
    <t>Частота</t>
  </si>
  <si>
    <r>
      <t xml:space="preserve">Общая потребляемая мощность
</t>
    </r>
    <r>
      <rPr>
        <sz val="10"/>
        <color rgb="FFFF0000"/>
        <rFont val="Calibri"/>
        <family val="2"/>
        <charset val="204"/>
        <scheme val="minor"/>
      </rPr>
      <t xml:space="preserve">(Automaticaly calculate)   </t>
    </r>
    <r>
      <rPr>
        <sz val="10"/>
        <color rgb="FF000000"/>
        <rFont val="Calibri"/>
        <family val="2"/>
        <charset val="204"/>
        <scheme val="minor"/>
      </rPr>
      <t xml:space="preserve">   </t>
    </r>
  </si>
  <si>
    <t>Физические характеристики:</t>
  </si>
  <si>
    <t xml:space="preserve">Длина (X)                                         </t>
  </si>
  <si>
    <t xml:space="preserve">Ширина (Y)                                         </t>
  </si>
  <si>
    <t xml:space="preserve">Высота (Z)                                          </t>
  </si>
  <si>
    <t>Вес</t>
  </si>
  <si>
    <t>Жидкостные соединения</t>
  </si>
  <si>
    <t>Насосная группа:</t>
  </si>
  <si>
    <t>Количество насосов</t>
  </si>
  <si>
    <t>Производитель насосов</t>
  </si>
  <si>
    <t>Расход жидкости</t>
  </si>
  <si>
    <t>Общий минимальный напор жидкости</t>
  </si>
  <si>
    <t>Установленная мощность насоса</t>
  </si>
  <si>
    <t>Насос на одной раме с чиллером</t>
  </si>
  <si>
    <t>Клапаны насоса и грязевой фильтр</t>
  </si>
  <si>
    <t>Отдельный выключатель потока</t>
  </si>
  <si>
    <t>Оборудование:</t>
  </si>
  <si>
    <t>Антивибрационные прокладки</t>
  </si>
  <si>
    <t xml:space="preserve">Манометры, переключатели давления </t>
  </si>
  <si>
    <t>Запорные вентили, шаровые краны</t>
  </si>
  <si>
    <t>Регуляторы давления конденсации</t>
  </si>
  <si>
    <t>Фильтры-осушители, смотровые стекла</t>
  </si>
  <si>
    <t>Чиллер на окрашенной стальной раме</t>
  </si>
  <si>
    <t>Подогрев картера</t>
  </si>
  <si>
    <t>Масляный фильтр</t>
  </si>
  <si>
    <t>Двойные предохранительные клапаны на фреоновые ресиверы</t>
  </si>
  <si>
    <t>Управление, пилотные клапаны</t>
  </si>
  <si>
    <t>Маслоотделители</t>
  </si>
  <si>
    <t>Регуляторы скорости вентилятора конденсатора</t>
  </si>
  <si>
    <t>Щит управления с электронным контроллером</t>
  </si>
  <si>
    <t>Электронные расширительные клапаны с управлением</t>
  </si>
  <si>
    <t>Электронный регулятор уровня масла</t>
  </si>
  <si>
    <t>Фреоновые ресиверы на объем не менее 70-80% фреона</t>
  </si>
  <si>
    <t>Масляный ресивер</t>
  </si>
  <si>
    <t>Мин. расход жидкости на испарителе</t>
  </si>
  <si>
    <t>Эл. мощность одного компрессора</t>
  </si>
  <si>
    <t>Сила тока вентилятора</t>
  </si>
  <si>
    <t>Регулятор температуры жидкости</t>
  </si>
  <si>
    <t xml:space="preserve"> m² </t>
  </si>
  <si>
    <t>Площадь катка</t>
  </si>
  <si>
    <t>Стоимость чиллера с конденсатором и насосной группой с НДС</t>
  </si>
  <si>
    <t>Стоимость чиллера с конденсатором и насосной группой (контейнерное исполнение) с НДС</t>
  </si>
  <si>
    <t>Стоимость чиллера с конденсатором без насосной группы с НДС</t>
  </si>
  <si>
    <t>Стоимость чиллера с конденсатором без насосной группы (контейнерное исполнение) с НДС</t>
  </si>
  <si>
    <t>Максимальный рабочий ток</t>
  </si>
  <si>
    <t>Пусковой ток</t>
  </si>
  <si>
    <t>Также разработаны чиллеры для ледовых полей на винтовых компрессорах Bitzer 400 кВт и 450 кВт</t>
  </si>
  <si>
    <t>Расширительный бак</t>
  </si>
  <si>
    <t>да</t>
  </si>
  <si>
    <t>Пластинчатый</t>
  </si>
  <si>
    <t>возд. охл.</t>
  </si>
  <si>
    <t>Опция: рекуперация тепла для обогрева грунта - от 3700 до 6200 евро, в зависимости от модели чиллера.</t>
  </si>
  <si>
    <t xml:space="preserve">Стоимость - склад Москва, с НДС. Оплата 40%-50%-10%. </t>
  </si>
  <si>
    <t>возд. охл. микроканальный</t>
  </si>
  <si>
    <t>Chiller models: KW-CS_____00D (моноблочные чиллеры)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</si>
</sst>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"/>
  </numFmts>
  <fonts count="21" x14ac:knownFonts="1">
    <font>
      <sz val="11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0070C0"/>
      <name val="Calibri"/>
      <family val="2"/>
      <charset val="186"/>
      <scheme val="minor"/>
    </font>
    <font>
      <sz val="12"/>
      <color rgb="FF0070C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left" vertical="center" wrapText="1" indent="1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/>
    <xf numFmtId="0" fontId="17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3" borderId="0" xfId="0" applyFont="1" applyFill="1" applyAlignme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6" fillId="0" borderId="0" xfId="0" applyFont="1" applyAlignment="1"/>
    <xf numFmtId="0" fontId="19" fillId="3" borderId="3" xfId="0" applyFont="1" applyFill="1" applyBorder="1" applyAlignment="1"/>
    <xf numFmtId="0" fontId="16" fillId="3" borderId="3" xfId="0" applyFont="1" applyFill="1" applyBorder="1" applyAlignment="1"/>
    <xf numFmtId="0" fontId="16" fillId="3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89</xdr:row>
      <xdr:rowOff>183354</xdr:rowOff>
    </xdr:from>
    <xdr:to>
      <xdr:col>5</xdr:col>
      <xdr:colOff>802146</xdr:colOff>
      <xdr:row>113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433379"/>
          <a:ext cx="6974346" cy="4388646"/>
        </a:xfrm>
        <a:prstGeom prst="rect">
          <a:avLst/>
        </a:prstGeom>
      </xdr:spPr>
    </xdr:pic>
    <xdr:clientData/>
  </xdr:twoCellAnchor>
  <xdr:twoCellAnchor editAs="oneCell">
    <xdr:from>
      <xdr:col>6</xdr:col>
      <xdr:colOff>57148</xdr:colOff>
      <xdr:row>89</xdr:row>
      <xdr:rowOff>188118</xdr:rowOff>
    </xdr:from>
    <xdr:to>
      <xdr:col>14</xdr:col>
      <xdr:colOff>885824</xdr:colOff>
      <xdr:row>116</xdr:row>
      <xdr:rowOff>131761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8" y="19438143"/>
          <a:ext cx="7181851" cy="508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topLeftCell="A49" zoomScaleNormal="100" workbookViewId="0">
      <selection activeCell="T82" sqref="T82"/>
    </sheetView>
  </sheetViews>
  <sheetFormatPr defaultRowHeight="15" x14ac:dyDescent="0.25"/>
  <cols>
    <col min="1" max="1" width="47.28515625" customWidth="1"/>
    <col min="2" max="2" width="6.5703125" bestFit="1" customWidth="1"/>
    <col min="3" max="3" width="13.5703125" customWidth="1"/>
    <col min="4" max="4" width="13.85546875" customWidth="1"/>
    <col min="5" max="5" width="13" customWidth="1"/>
    <col min="6" max="6" width="13.42578125" customWidth="1"/>
    <col min="7" max="7" width="12.28515625" customWidth="1"/>
    <col min="8" max="8" width="17.85546875" customWidth="1"/>
    <col min="9" max="9" width="13.85546875" customWidth="1"/>
    <col min="10" max="10" width="7.28515625" hidden="1" customWidth="1"/>
    <col min="11" max="11" width="12.7109375" customWidth="1"/>
    <col min="12" max="12" width="12.5703125" bestFit="1" customWidth="1"/>
    <col min="13" max="13" width="12.7109375" customWidth="1"/>
    <col min="14" max="15" width="13.28515625" customWidth="1"/>
    <col min="16" max="16" width="7.5703125" hidden="1" customWidth="1"/>
    <col min="17" max="17" width="7.28515625" hidden="1" customWidth="1"/>
  </cols>
  <sheetData>
    <row r="1" spans="1:17" x14ac:dyDescent="0.25">
      <c r="A1" s="72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x14ac:dyDescent="0.25">
      <c r="A2" s="27" t="s">
        <v>33</v>
      </c>
      <c r="B2" s="28" t="s">
        <v>18</v>
      </c>
      <c r="C2" s="29">
        <v>90</v>
      </c>
      <c r="D2" s="29">
        <v>140</v>
      </c>
      <c r="E2" s="29">
        <v>180</v>
      </c>
      <c r="F2" s="29">
        <v>240</v>
      </c>
      <c r="G2" s="29">
        <v>300</v>
      </c>
      <c r="H2" s="29">
        <v>335</v>
      </c>
      <c r="I2" s="36">
        <v>410</v>
      </c>
      <c r="J2" s="29">
        <v>450</v>
      </c>
      <c r="K2" s="29">
        <v>90</v>
      </c>
      <c r="L2" s="29">
        <v>140</v>
      </c>
      <c r="M2" s="29">
        <v>180</v>
      </c>
      <c r="N2" s="36">
        <v>240</v>
      </c>
      <c r="O2" s="36">
        <v>300</v>
      </c>
      <c r="P2" s="11">
        <v>410</v>
      </c>
      <c r="Q2" s="11">
        <v>450</v>
      </c>
    </row>
    <row r="3" spans="1:17" x14ac:dyDescent="0.25">
      <c r="A3" s="4" t="s">
        <v>34</v>
      </c>
      <c r="B3" s="4"/>
      <c r="C3" s="26">
        <v>12938</v>
      </c>
      <c r="D3" s="26">
        <v>13938</v>
      </c>
      <c r="E3" s="26">
        <v>24938</v>
      </c>
      <c r="F3" s="26">
        <v>26937</v>
      </c>
      <c r="G3" s="26">
        <v>26938</v>
      </c>
      <c r="H3" s="26">
        <v>26900</v>
      </c>
      <c r="I3" s="37">
        <v>26939</v>
      </c>
      <c r="J3" s="26"/>
      <c r="K3" s="26">
        <v>12900</v>
      </c>
      <c r="L3" s="26">
        <v>13939</v>
      </c>
      <c r="M3" s="26">
        <v>24900</v>
      </c>
      <c r="N3" s="37">
        <v>26938</v>
      </c>
      <c r="O3" s="37">
        <v>26939</v>
      </c>
      <c r="P3" s="4"/>
      <c r="Q3" s="4"/>
    </row>
    <row r="4" spans="1:17" x14ac:dyDescent="0.25">
      <c r="A4" s="59" t="s">
        <v>106</v>
      </c>
      <c r="B4" s="28" t="s">
        <v>105</v>
      </c>
      <c r="C4" s="29">
        <v>300</v>
      </c>
      <c r="D4" s="29">
        <v>450</v>
      </c>
      <c r="E4" s="29">
        <v>600</v>
      </c>
      <c r="F4" s="29">
        <v>800</v>
      </c>
      <c r="G4" s="29">
        <v>1200</v>
      </c>
      <c r="H4" s="29">
        <v>1456</v>
      </c>
      <c r="I4" s="36">
        <v>1800</v>
      </c>
      <c r="J4" s="29">
        <v>1800</v>
      </c>
      <c r="K4" s="29">
        <v>300</v>
      </c>
      <c r="L4" s="29">
        <v>450</v>
      </c>
      <c r="M4" s="29">
        <v>600</v>
      </c>
      <c r="N4" s="29">
        <v>800</v>
      </c>
      <c r="O4" s="36">
        <v>1200</v>
      </c>
      <c r="P4" s="4"/>
      <c r="Q4" s="4"/>
    </row>
    <row r="5" spans="1:17" x14ac:dyDescent="0.25">
      <c r="A5" s="4" t="s">
        <v>35</v>
      </c>
      <c r="B5" s="1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66"/>
      <c r="I5" s="38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38" t="s">
        <v>0</v>
      </c>
      <c r="O5" s="38" t="s">
        <v>0</v>
      </c>
      <c r="P5" s="2" t="s">
        <v>0</v>
      </c>
      <c r="Q5" s="2" t="s">
        <v>0</v>
      </c>
    </row>
    <row r="6" spans="1:17" x14ac:dyDescent="0.25">
      <c r="A6" s="1" t="s">
        <v>36</v>
      </c>
      <c r="B6" s="1"/>
      <c r="C6" s="3" t="s">
        <v>29</v>
      </c>
      <c r="D6" s="3" t="s">
        <v>29</v>
      </c>
      <c r="E6" s="3" t="s">
        <v>29</v>
      </c>
      <c r="F6" s="3" t="s">
        <v>29</v>
      </c>
      <c r="G6" s="3" t="s">
        <v>29</v>
      </c>
      <c r="H6" s="39" t="s">
        <v>29</v>
      </c>
      <c r="I6" s="39" t="s">
        <v>29</v>
      </c>
      <c r="J6" s="3" t="s">
        <v>29</v>
      </c>
      <c r="K6" s="3" t="s">
        <v>29</v>
      </c>
      <c r="L6" s="3" t="s">
        <v>29</v>
      </c>
      <c r="M6" s="3" t="s">
        <v>29</v>
      </c>
      <c r="N6" s="39" t="s">
        <v>29</v>
      </c>
      <c r="O6" s="39" t="s">
        <v>29</v>
      </c>
      <c r="P6" s="3" t="s">
        <v>29</v>
      </c>
      <c r="Q6" s="3" t="s">
        <v>29</v>
      </c>
    </row>
    <row r="7" spans="1:17" x14ac:dyDescent="0.25">
      <c r="A7" s="12" t="s">
        <v>37</v>
      </c>
      <c r="B7" s="12" t="s">
        <v>3</v>
      </c>
      <c r="C7" s="13"/>
      <c r="D7" s="13"/>
      <c r="E7" s="13"/>
      <c r="F7" s="13"/>
      <c r="G7" s="13"/>
      <c r="H7" s="13"/>
      <c r="I7" s="40"/>
      <c r="J7" s="13"/>
      <c r="K7" s="13"/>
      <c r="L7" s="13"/>
      <c r="M7" s="13"/>
      <c r="N7" s="40"/>
      <c r="O7" s="40"/>
      <c r="P7" s="13"/>
      <c r="Q7" s="13"/>
    </row>
    <row r="8" spans="1:17" ht="17.25" customHeight="1" x14ac:dyDescent="0.25">
      <c r="A8" s="1" t="s">
        <v>38</v>
      </c>
      <c r="B8" s="1" t="s">
        <v>4</v>
      </c>
      <c r="C8" s="3">
        <v>2</v>
      </c>
      <c r="D8" s="3">
        <v>3</v>
      </c>
      <c r="E8" s="3">
        <v>4</v>
      </c>
      <c r="F8" s="3">
        <v>6</v>
      </c>
      <c r="G8" s="3">
        <v>6</v>
      </c>
      <c r="H8" s="3">
        <v>6</v>
      </c>
      <c r="I8" s="39">
        <v>6</v>
      </c>
      <c r="J8" s="3">
        <v>4</v>
      </c>
      <c r="K8" s="3">
        <v>2</v>
      </c>
      <c r="L8" s="3">
        <v>3</v>
      </c>
      <c r="M8" s="3">
        <v>4</v>
      </c>
      <c r="N8" s="39">
        <v>6</v>
      </c>
      <c r="O8" s="39">
        <v>6</v>
      </c>
      <c r="P8" s="3">
        <v>4</v>
      </c>
      <c r="Q8" s="3">
        <v>4</v>
      </c>
    </row>
    <row r="9" spans="1:17" x14ac:dyDescent="0.25">
      <c r="A9" s="12" t="s">
        <v>39</v>
      </c>
      <c r="B9" s="12"/>
      <c r="C9" s="14"/>
      <c r="D9" s="14"/>
      <c r="E9" s="14"/>
      <c r="F9" s="14"/>
      <c r="G9" s="14"/>
      <c r="H9" s="14"/>
      <c r="I9" s="41"/>
      <c r="J9" s="14"/>
      <c r="K9" s="14"/>
      <c r="L9" s="14"/>
      <c r="M9" s="14"/>
      <c r="N9" s="41"/>
      <c r="O9" s="41"/>
      <c r="P9" s="14"/>
      <c r="Q9" s="14"/>
    </row>
    <row r="10" spans="1:17" x14ac:dyDescent="0.25">
      <c r="A10" s="1" t="s">
        <v>40</v>
      </c>
      <c r="B10" s="1"/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9" t="s">
        <v>30</v>
      </c>
      <c r="I10" s="39" t="s">
        <v>30</v>
      </c>
      <c r="J10" s="3" t="s">
        <v>30</v>
      </c>
      <c r="K10" s="3" t="s">
        <v>30</v>
      </c>
      <c r="L10" s="3" t="s">
        <v>30</v>
      </c>
      <c r="M10" s="3" t="s">
        <v>30</v>
      </c>
      <c r="N10" s="39" t="s">
        <v>30</v>
      </c>
      <c r="O10" s="39" t="s">
        <v>30</v>
      </c>
      <c r="P10" s="3" t="s">
        <v>30</v>
      </c>
      <c r="Q10" s="3" t="s">
        <v>30</v>
      </c>
    </row>
    <row r="11" spans="1:17" x14ac:dyDescent="0.25">
      <c r="A11" s="12" t="s">
        <v>41</v>
      </c>
      <c r="B11" s="12"/>
      <c r="C11" s="14">
        <v>385</v>
      </c>
      <c r="D11" s="14">
        <v>385</v>
      </c>
      <c r="E11" s="14">
        <v>385</v>
      </c>
      <c r="F11" s="14">
        <v>295</v>
      </c>
      <c r="G11" s="14">
        <v>385</v>
      </c>
      <c r="H11" s="14">
        <v>421</v>
      </c>
      <c r="I11" s="41">
        <v>485</v>
      </c>
      <c r="J11" s="14"/>
      <c r="K11" s="14">
        <v>421</v>
      </c>
      <c r="L11" s="14">
        <v>485</v>
      </c>
      <c r="M11" s="14">
        <v>421</v>
      </c>
      <c r="N11" s="41">
        <v>385</v>
      </c>
      <c r="O11" s="41">
        <v>485</v>
      </c>
      <c r="P11" s="14"/>
      <c r="Q11" s="14"/>
    </row>
    <row r="12" spans="1:17" x14ac:dyDescent="0.25">
      <c r="A12" s="1" t="s">
        <v>42</v>
      </c>
      <c r="B12" s="1" t="s">
        <v>6</v>
      </c>
      <c r="C12" s="17">
        <v>-16.5</v>
      </c>
      <c r="D12" s="17">
        <v>-16.5</v>
      </c>
      <c r="E12" s="17">
        <v>-16.5</v>
      </c>
      <c r="F12" s="17">
        <v>-16</v>
      </c>
      <c r="G12" s="17">
        <v>-15.2</v>
      </c>
      <c r="H12" s="17">
        <v>-15.5</v>
      </c>
      <c r="I12" s="42">
        <v>-15.3</v>
      </c>
      <c r="J12" s="17"/>
      <c r="K12" s="17">
        <v>-15.5</v>
      </c>
      <c r="L12" s="17">
        <v>-16</v>
      </c>
      <c r="M12" s="17">
        <v>-15.5</v>
      </c>
      <c r="N12" s="42">
        <v>-15.7</v>
      </c>
      <c r="O12" s="42">
        <v>-16.3</v>
      </c>
      <c r="P12" s="3">
        <v>-17</v>
      </c>
      <c r="Q12" s="3">
        <v>-17</v>
      </c>
    </row>
    <row r="13" spans="1:17" x14ac:dyDescent="0.25">
      <c r="A13" s="1" t="s">
        <v>43</v>
      </c>
      <c r="B13" s="1" t="s">
        <v>19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9">
        <v>10</v>
      </c>
      <c r="J13" s="3">
        <v>10</v>
      </c>
      <c r="K13" s="3">
        <v>10</v>
      </c>
      <c r="L13" s="3">
        <v>10</v>
      </c>
      <c r="M13" s="3">
        <v>10</v>
      </c>
      <c r="N13" s="39">
        <v>10</v>
      </c>
      <c r="O13" s="39">
        <v>10</v>
      </c>
      <c r="P13" s="3">
        <v>10</v>
      </c>
      <c r="Q13" s="3">
        <v>10</v>
      </c>
    </row>
    <row r="14" spans="1:17" x14ac:dyDescent="0.25">
      <c r="A14" s="1" t="s">
        <v>44</v>
      </c>
      <c r="B14" s="1" t="s">
        <v>19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9">
        <v>0</v>
      </c>
      <c r="J14" s="3">
        <v>0</v>
      </c>
      <c r="K14" s="3">
        <v>0</v>
      </c>
      <c r="L14" s="3">
        <v>0</v>
      </c>
      <c r="M14" s="3">
        <v>0</v>
      </c>
      <c r="N14" s="39">
        <v>0</v>
      </c>
      <c r="O14" s="39">
        <v>0</v>
      </c>
      <c r="P14" s="3">
        <v>0</v>
      </c>
      <c r="Q14" s="3">
        <v>0</v>
      </c>
    </row>
    <row r="15" spans="1:17" ht="13.5" customHeight="1" x14ac:dyDescent="0.25">
      <c r="A15" s="12" t="s">
        <v>45</v>
      </c>
      <c r="B15" s="12" t="s">
        <v>6</v>
      </c>
      <c r="C15" s="13">
        <v>30.5</v>
      </c>
      <c r="D15" s="13">
        <v>30.5</v>
      </c>
      <c r="E15" s="13">
        <v>30.5</v>
      </c>
      <c r="F15" s="13">
        <v>28</v>
      </c>
      <c r="G15" s="13">
        <v>31.5</v>
      </c>
      <c r="H15" s="13">
        <v>30</v>
      </c>
      <c r="I15" s="40">
        <v>28</v>
      </c>
      <c r="J15" s="13"/>
      <c r="K15" s="13">
        <v>45.5</v>
      </c>
      <c r="L15" s="13">
        <v>48.5</v>
      </c>
      <c r="M15" s="13">
        <v>45.5</v>
      </c>
      <c r="N15" s="40">
        <v>45.5</v>
      </c>
      <c r="O15" s="40">
        <v>44.5</v>
      </c>
      <c r="P15" s="17"/>
      <c r="Q15" s="17"/>
    </row>
    <row r="16" spans="1:17" x14ac:dyDescent="0.25">
      <c r="A16" s="12" t="s">
        <v>46</v>
      </c>
      <c r="B16" s="12" t="s">
        <v>1</v>
      </c>
      <c r="C16" s="17">
        <v>47.9</v>
      </c>
      <c r="D16" s="17">
        <v>47.9</v>
      </c>
      <c r="E16" s="17">
        <v>47.9</v>
      </c>
      <c r="F16" s="17">
        <v>39.5</v>
      </c>
      <c r="G16" s="17">
        <v>50</v>
      </c>
      <c r="H16" s="17">
        <v>55.8</v>
      </c>
      <c r="I16" s="42">
        <v>66.8</v>
      </c>
      <c r="J16" s="17"/>
      <c r="K16" s="17">
        <v>44.8</v>
      </c>
      <c r="L16" s="17">
        <v>47.3</v>
      </c>
      <c r="M16" s="17">
        <v>44.8</v>
      </c>
      <c r="N16" s="42">
        <v>40.1</v>
      </c>
      <c r="O16" s="42">
        <v>50.2</v>
      </c>
      <c r="P16" s="17"/>
      <c r="Q16" s="17"/>
    </row>
    <row r="17" spans="1:17" ht="13.5" customHeight="1" x14ac:dyDescent="0.25">
      <c r="A17" s="12" t="s">
        <v>102</v>
      </c>
      <c r="B17" s="12" t="s">
        <v>1</v>
      </c>
      <c r="C17" s="17">
        <v>16.96</v>
      </c>
      <c r="D17" s="17">
        <v>16.96</v>
      </c>
      <c r="E17" s="17">
        <v>16.96</v>
      </c>
      <c r="F17" s="17">
        <v>12.46</v>
      </c>
      <c r="G17" s="17">
        <v>17.36</v>
      </c>
      <c r="H17" s="17">
        <v>18.260000000000002</v>
      </c>
      <c r="I17" s="42">
        <v>19.690000000000001</v>
      </c>
      <c r="J17" s="17"/>
      <c r="K17" s="17">
        <v>26.6</v>
      </c>
      <c r="L17" s="17">
        <v>31.5</v>
      </c>
      <c r="M17" s="17">
        <v>26.6</v>
      </c>
      <c r="N17" s="42">
        <v>24.1</v>
      </c>
      <c r="O17" s="42">
        <v>28.6</v>
      </c>
      <c r="P17" s="17"/>
      <c r="Q17" s="17"/>
    </row>
    <row r="18" spans="1:17" ht="13.5" customHeight="1" x14ac:dyDescent="0.25">
      <c r="A18" s="12" t="s">
        <v>28</v>
      </c>
      <c r="B18" s="12" t="s">
        <v>11</v>
      </c>
      <c r="C18" s="17"/>
      <c r="D18" s="17"/>
      <c r="E18" s="17"/>
      <c r="F18" s="17"/>
      <c r="G18" s="17"/>
      <c r="H18" s="17"/>
      <c r="I18" s="42"/>
      <c r="J18" s="17"/>
      <c r="K18" s="17"/>
      <c r="L18" s="17"/>
      <c r="M18" s="17"/>
      <c r="N18" s="42"/>
      <c r="O18" s="42"/>
      <c r="P18" s="17"/>
      <c r="Q18" s="17"/>
    </row>
    <row r="19" spans="1:17" x14ac:dyDescent="0.25">
      <c r="A19" s="12" t="s">
        <v>47</v>
      </c>
      <c r="B19" s="12"/>
      <c r="C19" s="18">
        <f>C16/C17</f>
        <v>2.8242924528301883</v>
      </c>
      <c r="D19" s="18">
        <f t="shared" ref="D19:Q19" si="0">D16/D17</f>
        <v>2.8242924528301883</v>
      </c>
      <c r="E19" s="18">
        <f t="shared" si="0"/>
        <v>2.8242924528301883</v>
      </c>
      <c r="F19" s="18">
        <f t="shared" si="0"/>
        <v>3.1701444622792936</v>
      </c>
      <c r="G19" s="18">
        <f t="shared" si="0"/>
        <v>2.8801843317972353</v>
      </c>
      <c r="H19" s="18">
        <v>3.06</v>
      </c>
      <c r="I19" s="43">
        <f t="shared" si="0"/>
        <v>3.3925850685627217</v>
      </c>
      <c r="J19" s="18" t="e">
        <f t="shared" si="0"/>
        <v>#DIV/0!</v>
      </c>
      <c r="K19" s="18">
        <f t="shared" si="0"/>
        <v>1.6842105263157894</v>
      </c>
      <c r="L19" s="18">
        <f t="shared" si="0"/>
        <v>1.5015873015873016</v>
      </c>
      <c r="M19" s="18">
        <f t="shared" si="0"/>
        <v>1.6842105263157894</v>
      </c>
      <c r="N19" s="43">
        <f t="shared" si="0"/>
        <v>1.6639004149377592</v>
      </c>
      <c r="O19" s="43">
        <f t="shared" si="0"/>
        <v>1.7552447552447552</v>
      </c>
      <c r="P19" s="18" t="e">
        <f t="shared" si="0"/>
        <v>#DIV/0!</v>
      </c>
      <c r="Q19" s="18" t="e">
        <f t="shared" si="0"/>
        <v>#DIV/0!</v>
      </c>
    </row>
    <row r="20" spans="1:17" ht="13.5" customHeight="1" x14ac:dyDescent="0.25">
      <c r="A20" s="1" t="s">
        <v>48</v>
      </c>
      <c r="B20" s="1" t="s">
        <v>1</v>
      </c>
      <c r="C20" s="15">
        <f>C16*C8</f>
        <v>95.8</v>
      </c>
      <c r="D20" s="15">
        <f t="shared" ref="D20:F20" si="1">D16*D8</f>
        <v>143.69999999999999</v>
      </c>
      <c r="E20" s="15">
        <f t="shared" si="1"/>
        <v>191.6</v>
      </c>
      <c r="F20" s="15">
        <f t="shared" si="1"/>
        <v>237</v>
      </c>
      <c r="G20" s="15">
        <f>G16*G8</f>
        <v>300</v>
      </c>
      <c r="H20" s="15">
        <v>334.8</v>
      </c>
      <c r="I20" s="44">
        <f>I16*I8</f>
        <v>400.79999999999995</v>
      </c>
      <c r="J20" s="15">
        <f>J16*J8</f>
        <v>0</v>
      </c>
      <c r="K20" s="15">
        <f>K16*K8</f>
        <v>89.6</v>
      </c>
      <c r="L20" s="15">
        <f t="shared" ref="L20:N20" si="2">L16*L8</f>
        <v>141.89999999999998</v>
      </c>
      <c r="M20" s="15">
        <f t="shared" si="2"/>
        <v>179.2</v>
      </c>
      <c r="N20" s="44">
        <f t="shared" si="2"/>
        <v>240.60000000000002</v>
      </c>
      <c r="O20" s="44">
        <f>O16*O8</f>
        <v>301.20000000000005</v>
      </c>
      <c r="P20" s="15">
        <f>P16*P8</f>
        <v>0</v>
      </c>
      <c r="Q20" s="15">
        <f>Q16*Q8</f>
        <v>0</v>
      </c>
    </row>
    <row r="21" spans="1:17" ht="15" customHeight="1" x14ac:dyDescent="0.25">
      <c r="A21" s="1" t="s">
        <v>49</v>
      </c>
      <c r="B21" s="1"/>
      <c r="C21" s="68" t="s">
        <v>2</v>
      </c>
      <c r="D21" s="68"/>
      <c r="E21" s="68"/>
      <c r="F21" s="68"/>
      <c r="G21" s="68"/>
      <c r="H21" s="68"/>
      <c r="I21" s="68"/>
      <c r="J21" s="68"/>
      <c r="K21" s="68" t="s">
        <v>2</v>
      </c>
      <c r="L21" s="68"/>
      <c r="M21" s="68"/>
      <c r="N21" s="68"/>
      <c r="O21" s="68"/>
      <c r="P21" s="68"/>
      <c r="Q21" s="68"/>
    </row>
    <row r="22" spans="1:17" x14ac:dyDescent="0.25">
      <c r="A22" s="1" t="s">
        <v>58</v>
      </c>
      <c r="B22" s="1" t="s">
        <v>5</v>
      </c>
      <c r="C22" s="2">
        <v>1</v>
      </c>
      <c r="D22" s="2">
        <v>1</v>
      </c>
      <c r="E22" s="2">
        <v>2</v>
      </c>
      <c r="F22" s="2">
        <v>2</v>
      </c>
      <c r="G22" s="2">
        <v>2</v>
      </c>
      <c r="H22" s="66">
        <v>2</v>
      </c>
      <c r="I22" s="2">
        <v>2</v>
      </c>
      <c r="J22" s="2">
        <v>2</v>
      </c>
      <c r="K22" s="2">
        <v>1</v>
      </c>
      <c r="L22" s="2">
        <v>1</v>
      </c>
      <c r="M22" s="2">
        <v>2</v>
      </c>
      <c r="N22" s="38">
        <v>2</v>
      </c>
      <c r="O22" s="51">
        <v>2</v>
      </c>
      <c r="P22" s="2">
        <v>2</v>
      </c>
      <c r="Q22" s="2">
        <v>2</v>
      </c>
    </row>
    <row r="23" spans="1:17" x14ac:dyDescent="0.25">
      <c r="A23" s="1" t="s">
        <v>50</v>
      </c>
      <c r="B23" s="1" t="s">
        <v>6</v>
      </c>
      <c r="C23" s="2">
        <v>-9</v>
      </c>
      <c r="D23" s="2">
        <v>-9</v>
      </c>
      <c r="E23" s="2">
        <v>-9</v>
      </c>
      <c r="F23" s="2">
        <v>-9</v>
      </c>
      <c r="G23" s="2">
        <v>-9</v>
      </c>
      <c r="H23" s="66">
        <v>-9</v>
      </c>
      <c r="I23" s="2">
        <v>-9</v>
      </c>
      <c r="J23" s="2">
        <v>-9</v>
      </c>
      <c r="K23" s="2">
        <v>-9</v>
      </c>
      <c r="L23" s="2">
        <v>-9</v>
      </c>
      <c r="M23" s="2">
        <v>-9</v>
      </c>
      <c r="N23" s="38">
        <v>-9</v>
      </c>
      <c r="O23" s="51">
        <v>-9</v>
      </c>
      <c r="P23" s="2">
        <v>-9</v>
      </c>
      <c r="Q23" s="2">
        <v>-9</v>
      </c>
    </row>
    <row r="24" spans="1:17" x14ac:dyDescent="0.25">
      <c r="A24" s="1" t="s">
        <v>51</v>
      </c>
      <c r="B24" s="1" t="s">
        <v>6</v>
      </c>
      <c r="C24" s="2">
        <v>-12</v>
      </c>
      <c r="D24" s="2">
        <v>-12</v>
      </c>
      <c r="E24" s="2">
        <v>-12</v>
      </c>
      <c r="F24" s="2">
        <v>-12</v>
      </c>
      <c r="G24" s="2">
        <v>-12</v>
      </c>
      <c r="H24" s="66">
        <v>-12</v>
      </c>
      <c r="I24" s="2">
        <v>-12</v>
      </c>
      <c r="J24" s="2">
        <v>-12</v>
      </c>
      <c r="K24" s="2">
        <v>-12</v>
      </c>
      <c r="L24" s="2">
        <v>-12</v>
      </c>
      <c r="M24" s="2">
        <v>-12</v>
      </c>
      <c r="N24" s="38">
        <v>-12</v>
      </c>
      <c r="O24" s="51">
        <v>-12</v>
      </c>
      <c r="P24" s="2">
        <v>-12</v>
      </c>
      <c r="Q24" s="2">
        <v>-12</v>
      </c>
    </row>
    <row r="25" spans="1:17" x14ac:dyDescent="0.25">
      <c r="A25" s="3" t="s">
        <v>52</v>
      </c>
      <c r="B25" s="1" t="s">
        <v>6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66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38">
        <v>3</v>
      </c>
      <c r="O25" s="51">
        <v>3</v>
      </c>
      <c r="P25" s="2">
        <v>3</v>
      </c>
      <c r="Q25" s="2">
        <v>3</v>
      </c>
    </row>
    <row r="26" spans="1:17" x14ac:dyDescent="0.25">
      <c r="A26" s="1" t="s">
        <v>101</v>
      </c>
      <c r="B26" s="1" t="s">
        <v>20</v>
      </c>
      <c r="C26" s="24">
        <v>33</v>
      </c>
      <c r="D26" s="24">
        <v>49.97</v>
      </c>
      <c r="E26" s="24">
        <v>66.64</v>
      </c>
      <c r="F26" s="24">
        <v>83.24</v>
      </c>
      <c r="G26" s="24">
        <v>104.04</v>
      </c>
      <c r="H26" s="66">
        <v>111.5</v>
      </c>
      <c r="I26" s="24">
        <v>144</v>
      </c>
      <c r="J26" s="24">
        <v>160</v>
      </c>
      <c r="K26" s="24">
        <v>31.23</v>
      </c>
      <c r="L26" s="24">
        <v>50.33</v>
      </c>
      <c r="M26" s="24">
        <v>62.46</v>
      </c>
      <c r="N26" s="38">
        <v>83.27</v>
      </c>
      <c r="O26" s="51">
        <v>108</v>
      </c>
      <c r="P26" s="2">
        <v>120</v>
      </c>
      <c r="Q26" s="2">
        <v>160</v>
      </c>
    </row>
    <row r="27" spans="1:17" x14ac:dyDescent="0.25">
      <c r="A27" s="12" t="s">
        <v>53</v>
      </c>
      <c r="B27" s="12" t="s">
        <v>7</v>
      </c>
      <c r="C27" s="13">
        <v>55.5</v>
      </c>
      <c r="D27" s="13">
        <v>91.5</v>
      </c>
      <c r="E27" s="13">
        <v>60</v>
      </c>
      <c r="F27" s="13">
        <v>55.3</v>
      </c>
      <c r="G27" s="13">
        <v>37.6</v>
      </c>
      <c r="H27" s="13">
        <v>50</v>
      </c>
      <c r="I27" s="13">
        <v>39.299999999999997</v>
      </c>
      <c r="J27" s="13"/>
      <c r="K27" s="13">
        <v>49.8</v>
      </c>
      <c r="L27" s="13">
        <v>48.2</v>
      </c>
      <c r="M27" s="13">
        <v>49.8</v>
      </c>
      <c r="N27" s="40">
        <v>55.4</v>
      </c>
      <c r="O27" s="52">
        <v>51</v>
      </c>
      <c r="P27" s="13"/>
      <c r="Q27" s="13"/>
    </row>
    <row r="28" spans="1:17" x14ac:dyDescent="0.25">
      <c r="A28" s="1" t="s">
        <v>54</v>
      </c>
      <c r="B28" s="1" t="s">
        <v>8</v>
      </c>
      <c r="C28" s="2">
        <v>40</v>
      </c>
      <c r="D28" s="2">
        <v>40</v>
      </c>
      <c r="E28" s="2">
        <v>40</v>
      </c>
      <c r="F28" s="2">
        <v>40</v>
      </c>
      <c r="G28" s="2">
        <v>40</v>
      </c>
      <c r="H28" s="66">
        <v>40</v>
      </c>
      <c r="I28" s="2">
        <v>40</v>
      </c>
      <c r="J28" s="2">
        <v>40</v>
      </c>
      <c r="K28" s="2">
        <v>40</v>
      </c>
      <c r="L28" s="2">
        <v>40</v>
      </c>
      <c r="M28" s="2">
        <v>40</v>
      </c>
      <c r="N28" s="38">
        <v>40</v>
      </c>
      <c r="O28" s="51">
        <v>40</v>
      </c>
      <c r="P28" s="2">
        <v>40</v>
      </c>
      <c r="Q28" s="2">
        <v>40</v>
      </c>
    </row>
    <row r="29" spans="1:17" ht="25.5" x14ac:dyDescent="0.25">
      <c r="A29" s="1" t="s">
        <v>55</v>
      </c>
      <c r="B29" s="1"/>
      <c r="C29" s="2" t="s">
        <v>116</v>
      </c>
      <c r="D29" s="65" t="s">
        <v>116</v>
      </c>
      <c r="E29" s="65" t="s">
        <v>116</v>
      </c>
      <c r="F29" s="65" t="s">
        <v>116</v>
      </c>
      <c r="G29" s="65" t="s">
        <v>116</v>
      </c>
      <c r="H29" s="66" t="s">
        <v>116</v>
      </c>
      <c r="I29" s="65" t="s">
        <v>116</v>
      </c>
      <c r="J29" s="65" t="s">
        <v>116</v>
      </c>
      <c r="K29" s="65" t="s">
        <v>116</v>
      </c>
      <c r="L29" s="65" t="s">
        <v>116</v>
      </c>
      <c r="M29" s="65" t="s">
        <v>116</v>
      </c>
      <c r="N29" s="65" t="s">
        <v>116</v>
      </c>
      <c r="O29" s="65" t="s">
        <v>116</v>
      </c>
      <c r="P29" s="2" t="s">
        <v>24</v>
      </c>
      <c r="Q29" s="2" t="s">
        <v>24</v>
      </c>
    </row>
    <row r="30" spans="1:17" ht="15.75" x14ac:dyDescent="0.25">
      <c r="A30" s="60" t="s">
        <v>56</v>
      </c>
      <c r="B30" s="60"/>
      <c r="C30" s="61" t="s">
        <v>115</v>
      </c>
      <c r="D30" s="61" t="s">
        <v>115</v>
      </c>
      <c r="E30" s="61" t="s">
        <v>115</v>
      </c>
      <c r="F30" s="61" t="s">
        <v>115</v>
      </c>
      <c r="G30" s="61" t="s">
        <v>115</v>
      </c>
      <c r="H30" s="61" t="s">
        <v>115</v>
      </c>
      <c r="I30" s="61" t="s">
        <v>115</v>
      </c>
      <c r="J30" s="61" t="s">
        <v>115</v>
      </c>
      <c r="K30" s="61" t="s">
        <v>115</v>
      </c>
      <c r="L30" s="61" t="s">
        <v>115</v>
      </c>
      <c r="M30" s="61" t="s">
        <v>115</v>
      </c>
      <c r="N30" s="61" t="s">
        <v>115</v>
      </c>
      <c r="O30" s="61" t="s">
        <v>115</v>
      </c>
      <c r="P30" s="2" t="s">
        <v>25</v>
      </c>
      <c r="Q30" s="2" t="s">
        <v>25</v>
      </c>
    </row>
    <row r="31" spans="1:17" ht="25.5" x14ac:dyDescent="0.25">
      <c r="A31" s="1" t="s">
        <v>57</v>
      </c>
      <c r="B31" s="1"/>
      <c r="C31" s="2" t="s">
        <v>117</v>
      </c>
      <c r="D31" s="65" t="s">
        <v>117</v>
      </c>
      <c r="E31" s="65" t="s">
        <v>117</v>
      </c>
      <c r="F31" s="65" t="s">
        <v>117</v>
      </c>
      <c r="G31" s="65" t="s">
        <v>117</v>
      </c>
      <c r="H31" s="66" t="s">
        <v>120</v>
      </c>
      <c r="I31" s="65" t="s">
        <v>117</v>
      </c>
      <c r="J31" s="65" t="s">
        <v>117</v>
      </c>
      <c r="K31" s="65" t="s">
        <v>117</v>
      </c>
      <c r="L31" s="65" t="s">
        <v>117</v>
      </c>
      <c r="M31" s="65" t="s">
        <v>117</v>
      </c>
      <c r="N31" s="65" t="s">
        <v>117</v>
      </c>
      <c r="O31" s="65" t="s">
        <v>117</v>
      </c>
      <c r="P31" s="2" t="s">
        <v>22</v>
      </c>
      <c r="Q31" s="2" t="s">
        <v>22</v>
      </c>
    </row>
    <row r="32" spans="1:17" s="32" customFormat="1" x14ac:dyDescent="0.25">
      <c r="A32" s="30" t="s">
        <v>59</v>
      </c>
      <c r="B32" s="30" t="s">
        <v>9</v>
      </c>
      <c r="C32" s="31">
        <v>15</v>
      </c>
      <c r="D32" s="31">
        <v>15</v>
      </c>
      <c r="E32" s="31">
        <v>15</v>
      </c>
      <c r="F32" s="31">
        <v>15</v>
      </c>
      <c r="G32" s="31">
        <v>15</v>
      </c>
      <c r="H32" s="31">
        <v>15</v>
      </c>
      <c r="I32" s="31">
        <v>15</v>
      </c>
      <c r="J32" s="31">
        <v>15</v>
      </c>
      <c r="K32" s="31">
        <v>30</v>
      </c>
      <c r="L32" s="31">
        <v>30</v>
      </c>
      <c r="M32" s="31">
        <v>30</v>
      </c>
      <c r="N32" s="46">
        <v>30</v>
      </c>
      <c r="O32" s="56">
        <v>30</v>
      </c>
      <c r="P32" s="31">
        <v>30</v>
      </c>
      <c r="Q32" s="31">
        <v>30</v>
      </c>
    </row>
    <row r="33" spans="1:17" x14ac:dyDescent="0.25">
      <c r="A33" s="12" t="s">
        <v>61</v>
      </c>
      <c r="B33" s="12" t="s">
        <v>4</v>
      </c>
      <c r="C33" s="13">
        <v>2</v>
      </c>
      <c r="D33" s="13">
        <v>4</v>
      </c>
      <c r="E33" s="13">
        <v>4</v>
      </c>
      <c r="F33" s="13">
        <v>6</v>
      </c>
      <c r="G33" s="13">
        <v>6</v>
      </c>
      <c r="H33" s="13">
        <v>6</v>
      </c>
      <c r="I33" s="13">
        <v>10</v>
      </c>
      <c r="J33" s="13"/>
      <c r="K33" s="13">
        <v>2</v>
      </c>
      <c r="L33" s="13">
        <v>4</v>
      </c>
      <c r="M33" s="13">
        <v>4</v>
      </c>
      <c r="N33" s="40">
        <v>6</v>
      </c>
      <c r="O33" s="52">
        <v>8</v>
      </c>
      <c r="P33" s="13"/>
      <c r="Q33" s="13"/>
    </row>
    <row r="34" spans="1:17" x14ac:dyDescent="0.25">
      <c r="A34" s="12" t="s">
        <v>45</v>
      </c>
      <c r="B34" s="12" t="s">
        <v>9</v>
      </c>
      <c r="C34" s="13">
        <v>30.5</v>
      </c>
      <c r="D34" s="13">
        <v>30.5</v>
      </c>
      <c r="E34" s="13">
        <v>30.5</v>
      </c>
      <c r="F34" s="13">
        <v>28</v>
      </c>
      <c r="G34" s="13">
        <v>31.5</v>
      </c>
      <c r="H34" s="13">
        <v>30</v>
      </c>
      <c r="I34" s="13">
        <v>28</v>
      </c>
      <c r="J34" s="13"/>
      <c r="K34" s="13">
        <v>45.5</v>
      </c>
      <c r="L34" s="13">
        <v>48.5</v>
      </c>
      <c r="M34" s="13">
        <v>45.5</v>
      </c>
      <c r="N34" s="40">
        <v>45.5</v>
      </c>
      <c r="O34" s="52">
        <v>44.5</v>
      </c>
      <c r="P34" s="13"/>
      <c r="Q34" s="13"/>
    </row>
    <row r="35" spans="1:17" x14ac:dyDescent="0.25">
      <c r="A35" s="12" t="s">
        <v>62</v>
      </c>
      <c r="B35" s="12" t="s">
        <v>1</v>
      </c>
      <c r="C35" s="13">
        <v>2.2400000000000002</v>
      </c>
      <c r="D35" s="13">
        <v>2.2400000000000002</v>
      </c>
      <c r="E35" s="13">
        <v>2.2400000000000002</v>
      </c>
      <c r="F35" s="13">
        <v>2.2400000000000002</v>
      </c>
      <c r="G35" s="13">
        <v>2.2400000000000002</v>
      </c>
      <c r="H35" s="13">
        <v>2.2400000000000002</v>
      </c>
      <c r="I35" s="13">
        <v>2.2400000000000002</v>
      </c>
      <c r="J35" s="13">
        <v>2.2400000000000002</v>
      </c>
      <c r="K35" s="13">
        <v>2.2400000000000002</v>
      </c>
      <c r="L35" s="13">
        <v>2.2400000000000002</v>
      </c>
      <c r="M35" s="13">
        <v>2.2400000000000002</v>
      </c>
      <c r="N35" s="40">
        <v>2.2400000000000002</v>
      </c>
      <c r="O35" s="52">
        <v>2.2400000000000002</v>
      </c>
      <c r="P35" s="13"/>
      <c r="Q35" s="13"/>
    </row>
    <row r="36" spans="1:17" x14ac:dyDescent="0.25">
      <c r="A36" s="12" t="s">
        <v>103</v>
      </c>
      <c r="B36" s="12" t="s">
        <v>11</v>
      </c>
      <c r="C36" s="13">
        <v>3.9</v>
      </c>
      <c r="D36" s="13" t="s">
        <v>60</v>
      </c>
      <c r="E36" s="13">
        <v>3.9</v>
      </c>
      <c r="F36" s="13">
        <v>3.9</v>
      </c>
      <c r="G36" s="13">
        <v>3.9</v>
      </c>
      <c r="H36" s="13">
        <v>3.9</v>
      </c>
      <c r="I36" s="13">
        <v>3.9</v>
      </c>
      <c r="J36" s="13">
        <v>3.9</v>
      </c>
      <c r="K36" s="13">
        <v>3.9</v>
      </c>
      <c r="L36" s="13">
        <v>3.9</v>
      </c>
      <c r="M36" s="13">
        <v>3.9</v>
      </c>
      <c r="N36" s="40">
        <v>3.9</v>
      </c>
      <c r="O36" s="52">
        <v>3.9</v>
      </c>
      <c r="P36" s="13"/>
      <c r="Q36" s="13"/>
    </row>
    <row r="37" spans="1:17" ht="25.5" x14ac:dyDescent="0.25">
      <c r="A37" s="6" t="s">
        <v>63</v>
      </c>
      <c r="B37" s="2"/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66"/>
      <c r="I37" s="2"/>
      <c r="J37" s="2" t="s">
        <v>0</v>
      </c>
      <c r="K37" s="2" t="s">
        <v>0</v>
      </c>
      <c r="L37" s="2" t="s">
        <v>0</v>
      </c>
      <c r="M37" s="2" t="s">
        <v>0</v>
      </c>
      <c r="N37" s="38" t="s">
        <v>0</v>
      </c>
      <c r="O37" s="51" t="s">
        <v>0</v>
      </c>
      <c r="P37" s="2"/>
      <c r="Q37" s="2" t="s">
        <v>0</v>
      </c>
    </row>
    <row r="38" spans="1:17" x14ac:dyDescent="0.25">
      <c r="A38" s="1" t="s">
        <v>64</v>
      </c>
      <c r="B38" s="1" t="s">
        <v>10</v>
      </c>
      <c r="C38" s="2">
        <v>400</v>
      </c>
      <c r="D38" s="2">
        <v>400</v>
      </c>
      <c r="E38" s="2">
        <v>400</v>
      </c>
      <c r="F38" s="2">
        <v>400</v>
      </c>
      <c r="G38" s="2">
        <v>400</v>
      </c>
      <c r="H38" s="66">
        <v>400</v>
      </c>
      <c r="I38" s="2">
        <v>400</v>
      </c>
      <c r="J38" s="2">
        <v>400</v>
      </c>
      <c r="K38" s="2">
        <v>400</v>
      </c>
      <c r="L38" s="2">
        <v>400</v>
      </c>
      <c r="M38" s="2">
        <v>400</v>
      </c>
      <c r="N38" s="38">
        <v>400</v>
      </c>
      <c r="O38" s="51">
        <v>400</v>
      </c>
      <c r="P38" s="2">
        <v>400</v>
      </c>
      <c r="Q38" s="2">
        <v>400</v>
      </c>
    </row>
    <row r="39" spans="1:17" x14ac:dyDescent="0.25">
      <c r="A39" s="1" t="s">
        <v>65</v>
      </c>
      <c r="B39" s="1"/>
      <c r="C39" s="2">
        <v>3</v>
      </c>
      <c r="D39" s="2">
        <v>3</v>
      </c>
      <c r="E39" s="2">
        <v>3</v>
      </c>
      <c r="F39" s="2">
        <v>3</v>
      </c>
      <c r="G39" s="2">
        <v>3</v>
      </c>
      <c r="H39" s="66">
        <v>3</v>
      </c>
      <c r="I39" s="2">
        <v>3</v>
      </c>
      <c r="J39" s="2">
        <v>3</v>
      </c>
      <c r="K39" s="2">
        <v>3</v>
      </c>
      <c r="L39" s="2">
        <v>3</v>
      </c>
      <c r="M39" s="2">
        <v>3</v>
      </c>
      <c r="N39" s="38">
        <v>3</v>
      </c>
      <c r="O39" s="51">
        <v>3</v>
      </c>
      <c r="P39" s="2">
        <v>3</v>
      </c>
      <c r="Q39" s="2">
        <v>3</v>
      </c>
    </row>
    <row r="40" spans="1:17" x14ac:dyDescent="0.25">
      <c r="A40" s="1" t="s">
        <v>66</v>
      </c>
      <c r="B40" s="1" t="s">
        <v>12</v>
      </c>
      <c r="C40" s="2">
        <v>50</v>
      </c>
      <c r="D40" s="2">
        <v>50</v>
      </c>
      <c r="E40" s="2">
        <v>50</v>
      </c>
      <c r="F40" s="2">
        <v>50</v>
      </c>
      <c r="G40" s="2">
        <v>50</v>
      </c>
      <c r="H40" s="66">
        <v>50</v>
      </c>
      <c r="I40" s="2">
        <v>50</v>
      </c>
      <c r="J40" s="2">
        <v>50</v>
      </c>
      <c r="K40" s="2">
        <v>50</v>
      </c>
      <c r="L40" s="2">
        <v>50</v>
      </c>
      <c r="M40" s="2">
        <v>50</v>
      </c>
      <c r="N40" s="38">
        <v>50</v>
      </c>
      <c r="O40" s="51">
        <v>50</v>
      </c>
      <c r="P40" s="2">
        <v>50</v>
      </c>
      <c r="Q40" s="2">
        <v>50</v>
      </c>
    </row>
    <row r="41" spans="1:17" ht="25.5" x14ac:dyDescent="0.25">
      <c r="A41" s="1" t="s">
        <v>67</v>
      </c>
      <c r="B41" s="1" t="s">
        <v>1</v>
      </c>
      <c r="C41" s="50">
        <f t="shared" ref="C41:N41" si="3">(C17*C8)+(C33*C35)+(C52*C56)</f>
        <v>43.710000000000008</v>
      </c>
      <c r="D41" s="50">
        <f t="shared" si="3"/>
        <v>69.63</v>
      </c>
      <c r="E41" s="50">
        <f t="shared" si="3"/>
        <v>86.010000000000019</v>
      </c>
      <c r="F41" s="50">
        <f t="shared" si="3"/>
        <v>98.2</v>
      </c>
      <c r="G41" s="50">
        <f t="shared" si="3"/>
        <v>133</v>
      </c>
      <c r="H41" s="50">
        <v>140.80000000000001</v>
      </c>
      <c r="I41" s="50">
        <f t="shared" si="3"/>
        <v>180.14000000000001</v>
      </c>
      <c r="J41" s="50">
        <f t="shared" si="3"/>
        <v>0</v>
      </c>
      <c r="K41" s="50">
        <f t="shared" si="3"/>
        <v>62.990000000000009</v>
      </c>
      <c r="L41" s="50">
        <f t="shared" si="3"/>
        <v>110.09</v>
      </c>
      <c r="M41" s="50">
        <f t="shared" si="3"/>
        <v>124.57000000000002</v>
      </c>
      <c r="N41" s="50">
        <f t="shared" si="3"/>
        <v>168.04000000000002</v>
      </c>
      <c r="O41" s="57">
        <f>(O17*O8)+(O33*O35)+(O52*O56)</f>
        <v>204.92000000000004</v>
      </c>
      <c r="P41" s="16">
        <f t="shared" ref="P41:Q41" si="4">P20+(P33*P35)+(P52*P56)</f>
        <v>0</v>
      </c>
      <c r="Q41" s="16">
        <f t="shared" si="4"/>
        <v>0</v>
      </c>
    </row>
    <row r="42" spans="1:17" x14ac:dyDescent="0.25">
      <c r="A42" s="12" t="s">
        <v>111</v>
      </c>
      <c r="B42" s="12" t="s">
        <v>11</v>
      </c>
      <c r="C42" s="62">
        <v>150.44999999999999</v>
      </c>
      <c r="D42" s="62">
        <v>236.05</v>
      </c>
      <c r="E42" s="62">
        <v>302.5</v>
      </c>
      <c r="F42" s="62">
        <v>364.3</v>
      </c>
      <c r="G42" s="62">
        <v>454.5</v>
      </c>
      <c r="H42" s="62"/>
      <c r="I42" s="62">
        <v>566.6</v>
      </c>
      <c r="J42" s="62"/>
      <c r="K42" s="62">
        <v>170.45</v>
      </c>
      <c r="L42" s="62">
        <v>272.75</v>
      </c>
      <c r="M42" s="62">
        <v>342.5</v>
      </c>
      <c r="N42" s="62">
        <v>442.3</v>
      </c>
      <c r="O42" s="62">
        <v>552.29999999999995</v>
      </c>
      <c r="P42" s="16"/>
      <c r="Q42" s="16"/>
    </row>
    <row r="43" spans="1:17" x14ac:dyDescent="0.25">
      <c r="A43" s="12" t="s">
        <v>112</v>
      </c>
      <c r="B43" s="12" t="s">
        <v>11</v>
      </c>
      <c r="C43" s="62">
        <v>371.45</v>
      </c>
      <c r="D43" s="62">
        <v>457.05</v>
      </c>
      <c r="E43" s="62">
        <v>523.5</v>
      </c>
      <c r="F43" s="62">
        <v>521.29999999999995</v>
      </c>
      <c r="G43" s="62">
        <v>675.5</v>
      </c>
      <c r="H43" s="62"/>
      <c r="I43" s="62">
        <v>783.6</v>
      </c>
      <c r="J43" s="62"/>
      <c r="K43" s="62">
        <v>361.45</v>
      </c>
      <c r="L43" s="62">
        <v>489.75</v>
      </c>
      <c r="M43" s="62">
        <v>533.5</v>
      </c>
      <c r="N43" s="62">
        <v>663.3</v>
      </c>
      <c r="O43" s="62">
        <v>769.3</v>
      </c>
      <c r="P43" s="16"/>
      <c r="Q43" s="16"/>
    </row>
    <row r="44" spans="1:17" x14ac:dyDescent="0.25">
      <c r="A44" s="4" t="s">
        <v>68</v>
      </c>
      <c r="B44" s="1"/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66"/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38" t="s">
        <v>0</v>
      </c>
      <c r="O44" s="51" t="s">
        <v>0</v>
      </c>
      <c r="P44" s="2" t="s">
        <v>0</v>
      </c>
      <c r="Q44" s="2" t="s">
        <v>0</v>
      </c>
    </row>
    <row r="45" spans="1:17" x14ac:dyDescent="0.25">
      <c r="A45" s="12" t="s">
        <v>69</v>
      </c>
      <c r="B45" s="12" t="s">
        <v>13</v>
      </c>
      <c r="C45" s="13">
        <v>2500</v>
      </c>
      <c r="D45" s="13">
        <v>2700</v>
      </c>
      <c r="E45" s="13">
        <v>2700</v>
      </c>
      <c r="F45" s="13">
        <v>3850</v>
      </c>
      <c r="G45" s="13">
        <v>3850</v>
      </c>
      <c r="H45" s="13">
        <v>3850</v>
      </c>
      <c r="I45" s="13">
        <v>7000</v>
      </c>
      <c r="J45" s="13"/>
      <c r="K45" s="13">
        <v>2500</v>
      </c>
      <c r="L45" s="13">
        <v>2700</v>
      </c>
      <c r="M45" s="13">
        <v>2700</v>
      </c>
      <c r="N45" s="40">
        <v>3850</v>
      </c>
      <c r="O45" s="52">
        <v>5240</v>
      </c>
      <c r="P45" s="13"/>
      <c r="Q45" s="13"/>
    </row>
    <row r="46" spans="1:17" x14ac:dyDescent="0.25">
      <c r="A46" s="12" t="s">
        <v>70</v>
      </c>
      <c r="B46" s="12" t="s">
        <v>14</v>
      </c>
      <c r="C46" s="13">
        <v>1375</v>
      </c>
      <c r="D46" s="13">
        <v>2300</v>
      </c>
      <c r="E46" s="13">
        <v>2300</v>
      </c>
      <c r="F46" s="13">
        <v>2350</v>
      </c>
      <c r="G46" s="13">
        <v>2350</v>
      </c>
      <c r="H46" s="13">
        <v>2350</v>
      </c>
      <c r="I46" s="13">
        <v>2400</v>
      </c>
      <c r="J46" s="13"/>
      <c r="K46" s="13">
        <v>1375</v>
      </c>
      <c r="L46" s="13">
        <v>2300</v>
      </c>
      <c r="M46" s="13">
        <v>2300</v>
      </c>
      <c r="N46" s="40">
        <v>2350</v>
      </c>
      <c r="O46" s="52">
        <v>2400</v>
      </c>
      <c r="P46" s="13"/>
      <c r="Q46" s="13"/>
    </row>
    <row r="47" spans="1:17" x14ac:dyDescent="0.25">
      <c r="A47" s="12" t="s">
        <v>71</v>
      </c>
      <c r="B47" s="12" t="s">
        <v>14</v>
      </c>
      <c r="C47" s="13">
        <v>2450</v>
      </c>
      <c r="D47" s="13">
        <v>2450</v>
      </c>
      <c r="E47" s="13">
        <v>2450</v>
      </c>
      <c r="F47" s="13">
        <v>2450</v>
      </c>
      <c r="G47" s="13">
        <v>2450</v>
      </c>
      <c r="H47" s="13">
        <v>2450</v>
      </c>
      <c r="I47" s="13">
        <v>2450</v>
      </c>
      <c r="J47" s="13">
        <v>2450</v>
      </c>
      <c r="K47" s="13">
        <v>2450</v>
      </c>
      <c r="L47" s="13">
        <v>2450</v>
      </c>
      <c r="M47" s="13">
        <v>2450</v>
      </c>
      <c r="N47" s="40">
        <v>2450</v>
      </c>
      <c r="O47" s="52">
        <v>2450</v>
      </c>
      <c r="P47" s="13"/>
      <c r="Q47" s="13"/>
    </row>
    <row r="48" spans="1:17" x14ac:dyDescent="0.25">
      <c r="A48" s="12" t="s">
        <v>72</v>
      </c>
      <c r="B48" s="12" t="s">
        <v>15</v>
      </c>
      <c r="C48" s="63">
        <v>1225.1399999999999</v>
      </c>
      <c r="D48" s="63">
        <v>1922.1468925892923</v>
      </c>
      <c r="E48" s="63">
        <v>2205.8681234523897</v>
      </c>
      <c r="F48" s="63">
        <v>2858.6903710292922</v>
      </c>
      <c r="G48" s="63">
        <v>3079.9247613723896</v>
      </c>
      <c r="H48" s="63"/>
      <c r="I48" s="63">
        <v>4497.0933455169943</v>
      </c>
      <c r="J48" s="63"/>
      <c r="K48" s="63">
        <v>1223.04</v>
      </c>
      <c r="L48" s="63">
        <v>1957.8468925892923</v>
      </c>
      <c r="M48" s="63">
        <v>2201.6681234523899</v>
      </c>
      <c r="N48" s="63">
        <v>2871.2903710292921</v>
      </c>
      <c r="O48" s="63">
        <v>3589.3917533377462</v>
      </c>
      <c r="P48" s="13"/>
      <c r="Q48" s="13"/>
    </row>
    <row r="49" spans="1:17" x14ac:dyDescent="0.25">
      <c r="A49" s="1" t="s">
        <v>73</v>
      </c>
      <c r="B49" s="1" t="s">
        <v>16</v>
      </c>
      <c r="C49" s="2">
        <v>65</v>
      </c>
      <c r="D49" s="7">
        <v>75</v>
      </c>
      <c r="E49" s="2">
        <v>75</v>
      </c>
      <c r="F49" s="2">
        <v>100</v>
      </c>
      <c r="G49" s="2">
        <v>125</v>
      </c>
      <c r="H49" s="66">
        <v>125</v>
      </c>
      <c r="I49" s="2">
        <v>160</v>
      </c>
      <c r="J49" s="2">
        <v>180</v>
      </c>
      <c r="K49" s="2">
        <v>65</v>
      </c>
      <c r="L49" s="7">
        <v>75</v>
      </c>
      <c r="M49" s="2">
        <v>75</v>
      </c>
      <c r="N49" s="38">
        <v>100</v>
      </c>
      <c r="O49" s="51">
        <v>110</v>
      </c>
      <c r="P49" s="2">
        <v>160</v>
      </c>
      <c r="Q49" s="2">
        <v>180</v>
      </c>
    </row>
    <row r="50" spans="1:17" x14ac:dyDescent="0.25">
      <c r="A50" s="12" t="s">
        <v>23</v>
      </c>
      <c r="B50" s="12" t="s">
        <v>17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0"/>
      <c r="O50" s="52"/>
      <c r="P50" s="13"/>
      <c r="Q50" s="13"/>
    </row>
    <row r="51" spans="1:17" x14ac:dyDescent="0.25">
      <c r="A51" s="4" t="s">
        <v>74</v>
      </c>
      <c r="B51" s="1"/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66"/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38" t="s">
        <v>0</v>
      </c>
      <c r="O51" s="51" t="s">
        <v>0</v>
      </c>
      <c r="P51" s="2" t="s">
        <v>0</v>
      </c>
      <c r="Q51" s="2" t="s">
        <v>0</v>
      </c>
    </row>
    <row r="52" spans="1:17" x14ac:dyDescent="0.25">
      <c r="A52" s="1" t="s">
        <v>75</v>
      </c>
      <c r="B52" s="1"/>
      <c r="C52" s="2">
        <v>1</v>
      </c>
      <c r="D52" s="2">
        <v>1</v>
      </c>
      <c r="E52" s="2">
        <v>1</v>
      </c>
      <c r="F52" s="2">
        <v>1</v>
      </c>
      <c r="G52" s="2">
        <v>1</v>
      </c>
      <c r="H52" s="29">
        <v>1</v>
      </c>
      <c r="I52" s="11">
        <v>2</v>
      </c>
      <c r="J52" s="11">
        <v>2</v>
      </c>
      <c r="K52" s="2">
        <v>1</v>
      </c>
      <c r="L52" s="2">
        <v>1</v>
      </c>
      <c r="M52" s="2">
        <v>1</v>
      </c>
      <c r="N52" s="38">
        <v>1</v>
      </c>
      <c r="O52" s="51">
        <v>1</v>
      </c>
      <c r="P52" s="2">
        <v>2</v>
      </c>
      <c r="Q52" s="2">
        <v>2</v>
      </c>
    </row>
    <row r="53" spans="1:17" x14ac:dyDescent="0.25">
      <c r="A53" s="12" t="s">
        <v>76</v>
      </c>
      <c r="B53" s="12"/>
      <c r="C53" s="69" t="s">
        <v>32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13"/>
      <c r="Q53" s="13"/>
    </row>
    <row r="54" spans="1:17" x14ac:dyDescent="0.25">
      <c r="A54" s="1" t="s">
        <v>77</v>
      </c>
      <c r="B54" s="1" t="s">
        <v>20</v>
      </c>
      <c r="C54" s="2">
        <v>33</v>
      </c>
      <c r="D54" s="2">
        <v>49.97</v>
      </c>
      <c r="E54" s="2">
        <v>66.64</v>
      </c>
      <c r="F54" s="2">
        <v>83.24</v>
      </c>
      <c r="G54" s="2">
        <v>104.04</v>
      </c>
      <c r="H54" s="66">
        <v>112</v>
      </c>
      <c r="I54" s="2">
        <v>144</v>
      </c>
      <c r="J54" s="2">
        <v>160</v>
      </c>
      <c r="K54" s="2">
        <v>31.23</v>
      </c>
      <c r="L54" s="2">
        <v>50.33</v>
      </c>
      <c r="M54" s="2">
        <v>62.46</v>
      </c>
      <c r="N54" s="38">
        <v>83.27</v>
      </c>
      <c r="O54" s="51">
        <v>108</v>
      </c>
      <c r="P54" s="2">
        <v>120</v>
      </c>
      <c r="Q54" s="2">
        <v>160</v>
      </c>
    </row>
    <row r="55" spans="1:17" x14ac:dyDescent="0.25">
      <c r="A55" s="1" t="s">
        <v>78</v>
      </c>
      <c r="B55" s="1" t="s">
        <v>21</v>
      </c>
      <c r="C55" s="2">
        <v>30.5</v>
      </c>
      <c r="D55" s="2">
        <v>34.15</v>
      </c>
      <c r="E55" s="2">
        <v>31</v>
      </c>
      <c r="F55" s="2">
        <v>30.5</v>
      </c>
      <c r="G55" s="2">
        <v>28.76</v>
      </c>
      <c r="H55" s="66">
        <v>25.8</v>
      </c>
      <c r="I55" s="2">
        <v>28.93</v>
      </c>
      <c r="J55" s="2">
        <v>25</v>
      </c>
      <c r="K55" s="2">
        <v>29.98</v>
      </c>
      <c r="L55" s="2">
        <v>29.82</v>
      </c>
      <c r="M55" s="2">
        <v>29.98</v>
      </c>
      <c r="N55" s="38">
        <v>30.54</v>
      </c>
      <c r="O55" s="51">
        <v>30.1</v>
      </c>
      <c r="P55" s="2">
        <v>25</v>
      </c>
      <c r="Q55" s="2">
        <v>25</v>
      </c>
    </row>
    <row r="56" spans="1:17" x14ac:dyDescent="0.25">
      <c r="A56" s="12" t="s">
        <v>79</v>
      </c>
      <c r="B56" s="12" t="s">
        <v>1</v>
      </c>
      <c r="C56" s="13">
        <v>5.31</v>
      </c>
      <c r="D56" s="13">
        <v>9.7899999999999991</v>
      </c>
      <c r="E56" s="13">
        <v>9.2100000000000009</v>
      </c>
      <c r="F56" s="13">
        <v>10</v>
      </c>
      <c r="G56" s="13">
        <v>15.4</v>
      </c>
      <c r="H56" s="13">
        <v>17.8</v>
      </c>
      <c r="I56" s="13">
        <v>19.8</v>
      </c>
      <c r="J56" s="13"/>
      <c r="K56" s="13">
        <v>5.31</v>
      </c>
      <c r="L56" s="13">
        <v>6.63</v>
      </c>
      <c r="M56" s="13">
        <v>9.2100000000000009</v>
      </c>
      <c r="N56" s="40">
        <v>10</v>
      </c>
      <c r="O56" s="52">
        <v>15.4</v>
      </c>
      <c r="P56" s="13"/>
      <c r="Q56" s="13"/>
    </row>
    <row r="57" spans="1:17" x14ac:dyDescent="0.25">
      <c r="A57" s="1" t="s">
        <v>80</v>
      </c>
      <c r="B57" s="1"/>
      <c r="C57" s="2" t="s">
        <v>25</v>
      </c>
      <c r="D57" s="2" t="s">
        <v>25</v>
      </c>
      <c r="E57" s="2" t="s">
        <v>25</v>
      </c>
      <c r="F57" s="2" t="s">
        <v>25</v>
      </c>
      <c r="G57" s="2" t="s">
        <v>25</v>
      </c>
      <c r="H57" s="66" t="s">
        <v>25</v>
      </c>
      <c r="I57" s="2" t="s">
        <v>25</v>
      </c>
      <c r="J57" s="2" t="s">
        <v>25</v>
      </c>
      <c r="K57" s="2" t="s">
        <v>25</v>
      </c>
      <c r="L57" s="2" t="s">
        <v>25</v>
      </c>
      <c r="M57" s="2" t="s">
        <v>25</v>
      </c>
      <c r="N57" s="38" t="s">
        <v>25</v>
      </c>
      <c r="O57" s="51" t="s">
        <v>25</v>
      </c>
      <c r="P57" s="2" t="s">
        <v>25</v>
      </c>
      <c r="Q57" s="2" t="s">
        <v>25</v>
      </c>
    </row>
    <row r="58" spans="1:17" x14ac:dyDescent="0.25">
      <c r="A58" s="1" t="s">
        <v>81</v>
      </c>
      <c r="B58" s="1"/>
      <c r="C58" s="2" t="s">
        <v>25</v>
      </c>
      <c r="D58" s="2" t="s">
        <v>25</v>
      </c>
      <c r="E58" s="2" t="s">
        <v>25</v>
      </c>
      <c r="F58" s="2" t="s">
        <v>25</v>
      </c>
      <c r="G58" s="2" t="s">
        <v>25</v>
      </c>
      <c r="H58" s="66" t="s">
        <v>25</v>
      </c>
      <c r="I58" s="2" t="s">
        <v>25</v>
      </c>
      <c r="J58" s="2" t="s">
        <v>25</v>
      </c>
      <c r="K58" s="2" t="s">
        <v>25</v>
      </c>
      <c r="L58" s="2" t="s">
        <v>25</v>
      </c>
      <c r="M58" s="2" t="s">
        <v>25</v>
      </c>
      <c r="N58" s="38" t="s">
        <v>25</v>
      </c>
      <c r="O58" s="51" t="s">
        <v>25</v>
      </c>
      <c r="P58" s="2" t="s">
        <v>25</v>
      </c>
      <c r="Q58" s="2" t="s">
        <v>25</v>
      </c>
    </row>
    <row r="59" spans="1:17" x14ac:dyDescent="0.25">
      <c r="A59" s="1" t="s">
        <v>82</v>
      </c>
      <c r="B59" s="1"/>
      <c r="C59" s="2" t="s">
        <v>25</v>
      </c>
      <c r="D59" s="2" t="s">
        <v>25</v>
      </c>
      <c r="E59" s="2" t="s">
        <v>25</v>
      </c>
      <c r="F59" s="2" t="s">
        <v>25</v>
      </c>
      <c r="G59" s="2" t="s">
        <v>25</v>
      </c>
      <c r="H59" s="66" t="s">
        <v>25</v>
      </c>
      <c r="I59" s="2" t="s">
        <v>25</v>
      </c>
      <c r="J59" s="2" t="s">
        <v>25</v>
      </c>
      <c r="K59" s="2" t="s">
        <v>25</v>
      </c>
      <c r="L59" s="2" t="s">
        <v>25</v>
      </c>
      <c r="M59" s="2" t="s">
        <v>25</v>
      </c>
      <c r="N59" s="38" t="s">
        <v>25</v>
      </c>
      <c r="O59" s="51" t="s">
        <v>25</v>
      </c>
      <c r="P59" s="2" t="s">
        <v>25</v>
      </c>
      <c r="Q59" s="2" t="s">
        <v>25</v>
      </c>
    </row>
    <row r="60" spans="1:17" x14ac:dyDescent="0.25">
      <c r="A60" s="1" t="s">
        <v>114</v>
      </c>
      <c r="B60" s="1"/>
      <c r="C60" s="64" t="s">
        <v>25</v>
      </c>
      <c r="D60" s="64" t="s">
        <v>25</v>
      </c>
      <c r="E60" s="64" t="s">
        <v>25</v>
      </c>
      <c r="F60" s="64" t="s">
        <v>25</v>
      </c>
      <c r="G60" s="64" t="s">
        <v>25</v>
      </c>
      <c r="H60" s="66" t="s">
        <v>25</v>
      </c>
      <c r="I60" s="64" t="s">
        <v>25</v>
      </c>
      <c r="J60" s="64" t="s">
        <v>25</v>
      </c>
      <c r="K60" s="64" t="s">
        <v>25</v>
      </c>
      <c r="L60" s="64" t="s">
        <v>25</v>
      </c>
      <c r="M60" s="64" t="s">
        <v>25</v>
      </c>
      <c r="N60" s="64" t="s">
        <v>25</v>
      </c>
      <c r="O60" s="64" t="s">
        <v>25</v>
      </c>
      <c r="P60" s="2" t="s">
        <v>27</v>
      </c>
      <c r="Q60" s="2" t="s">
        <v>27</v>
      </c>
    </row>
    <row r="61" spans="1:17" x14ac:dyDescent="0.25">
      <c r="A61" s="4" t="s">
        <v>83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47"/>
      <c r="O61" s="53"/>
      <c r="P61" s="8"/>
      <c r="Q61" s="8"/>
    </row>
    <row r="62" spans="1:17" x14ac:dyDescent="0.25">
      <c r="A62" s="1" t="s">
        <v>84</v>
      </c>
      <c r="B62" s="8"/>
      <c r="C62" s="2" t="s">
        <v>25</v>
      </c>
      <c r="D62" s="2" t="s">
        <v>25</v>
      </c>
      <c r="E62" s="2" t="s">
        <v>25</v>
      </c>
      <c r="F62" s="2" t="s">
        <v>25</v>
      </c>
      <c r="G62" s="2" t="s">
        <v>25</v>
      </c>
      <c r="H62" s="66" t="s">
        <v>25</v>
      </c>
      <c r="I62" s="2" t="s">
        <v>25</v>
      </c>
      <c r="J62" s="2" t="s">
        <v>25</v>
      </c>
      <c r="K62" s="2" t="s">
        <v>25</v>
      </c>
      <c r="L62" s="2" t="s">
        <v>25</v>
      </c>
      <c r="M62" s="2" t="s">
        <v>25</v>
      </c>
      <c r="N62" s="38" t="s">
        <v>25</v>
      </c>
      <c r="O62" s="51" t="s">
        <v>25</v>
      </c>
      <c r="P62" s="2" t="s">
        <v>25</v>
      </c>
      <c r="Q62" s="2" t="s">
        <v>25</v>
      </c>
    </row>
    <row r="63" spans="1:17" x14ac:dyDescent="0.25">
      <c r="A63" s="1" t="s">
        <v>89</v>
      </c>
      <c r="B63" s="8"/>
      <c r="C63" s="2" t="s">
        <v>25</v>
      </c>
      <c r="D63" s="2" t="s">
        <v>25</v>
      </c>
      <c r="E63" s="2" t="s">
        <v>25</v>
      </c>
      <c r="F63" s="2" t="s">
        <v>25</v>
      </c>
      <c r="G63" s="2" t="s">
        <v>25</v>
      </c>
      <c r="H63" s="66" t="s">
        <v>25</v>
      </c>
      <c r="I63" s="2" t="s">
        <v>25</v>
      </c>
      <c r="J63" s="2" t="s">
        <v>25</v>
      </c>
      <c r="K63" s="2" t="s">
        <v>25</v>
      </c>
      <c r="L63" s="2" t="s">
        <v>25</v>
      </c>
      <c r="M63" s="2" t="s">
        <v>25</v>
      </c>
      <c r="N63" s="38" t="s">
        <v>25</v>
      </c>
      <c r="O63" s="51" t="s">
        <v>25</v>
      </c>
      <c r="P63" s="2" t="s">
        <v>25</v>
      </c>
      <c r="Q63" s="2" t="s">
        <v>25</v>
      </c>
    </row>
    <row r="64" spans="1:17" x14ac:dyDescent="0.25">
      <c r="A64" s="1" t="s">
        <v>85</v>
      </c>
      <c r="B64" s="8"/>
      <c r="C64" s="2" t="s">
        <v>25</v>
      </c>
      <c r="D64" s="2" t="s">
        <v>25</v>
      </c>
      <c r="E64" s="2" t="s">
        <v>25</v>
      </c>
      <c r="F64" s="2" t="s">
        <v>25</v>
      </c>
      <c r="G64" s="2" t="s">
        <v>25</v>
      </c>
      <c r="H64" s="66" t="s">
        <v>25</v>
      </c>
      <c r="I64" s="2" t="s">
        <v>25</v>
      </c>
      <c r="J64" s="2" t="s">
        <v>25</v>
      </c>
      <c r="K64" s="2" t="s">
        <v>25</v>
      </c>
      <c r="L64" s="2" t="s">
        <v>25</v>
      </c>
      <c r="M64" s="2" t="s">
        <v>25</v>
      </c>
      <c r="N64" s="38" t="s">
        <v>25</v>
      </c>
      <c r="O64" s="51" t="s">
        <v>25</v>
      </c>
      <c r="P64" s="2" t="s">
        <v>25</v>
      </c>
      <c r="Q64" s="2" t="s">
        <v>25</v>
      </c>
    </row>
    <row r="65" spans="1:17" x14ac:dyDescent="0.25">
      <c r="A65" s="1" t="s">
        <v>86</v>
      </c>
      <c r="B65" s="8"/>
      <c r="C65" s="2" t="s">
        <v>25</v>
      </c>
      <c r="D65" s="2" t="s">
        <v>25</v>
      </c>
      <c r="E65" s="2" t="s">
        <v>25</v>
      </c>
      <c r="F65" s="2" t="s">
        <v>25</v>
      </c>
      <c r="G65" s="2" t="s">
        <v>25</v>
      </c>
      <c r="H65" s="66" t="s">
        <v>25</v>
      </c>
      <c r="I65" s="2" t="s">
        <v>25</v>
      </c>
      <c r="J65" s="2" t="s">
        <v>25</v>
      </c>
      <c r="K65" s="2" t="s">
        <v>25</v>
      </c>
      <c r="L65" s="2" t="s">
        <v>25</v>
      </c>
      <c r="M65" s="2" t="s">
        <v>25</v>
      </c>
      <c r="N65" s="38" t="s">
        <v>25</v>
      </c>
      <c r="O65" s="51" t="s">
        <v>25</v>
      </c>
      <c r="P65" s="2" t="s">
        <v>25</v>
      </c>
      <c r="Q65" s="2" t="s">
        <v>25</v>
      </c>
    </row>
    <row r="66" spans="1:17" x14ac:dyDescent="0.25">
      <c r="A66" s="1" t="s">
        <v>87</v>
      </c>
      <c r="B66" s="8"/>
      <c r="C66" s="2" t="s">
        <v>25</v>
      </c>
      <c r="D66" s="2" t="s">
        <v>25</v>
      </c>
      <c r="E66" s="2" t="s">
        <v>25</v>
      </c>
      <c r="F66" s="2" t="s">
        <v>25</v>
      </c>
      <c r="G66" s="2" t="s">
        <v>25</v>
      </c>
      <c r="H66" s="66" t="s">
        <v>25</v>
      </c>
      <c r="I66" s="2" t="s">
        <v>25</v>
      </c>
      <c r="J66" s="2" t="s">
        <v>25</v>
      </c>
      <c r="K66" s="2" t="s">
        <v>25</v>
      </c>
      <c r="L66" s="2" t="s">
        <v>25</v>
      </c>
      <c r="M66" s="2" t="s">
        <v>25</v>
      </c>
      <c r="N66" s="38" t="s">
        <v>25</v>
      </c>
      <c r="O66" s="51" t="s">
        <v>25</v>
      </c>
      <c r="P66" s="2" t="s">
        <v>25</v>
      </c>
      <c r="Q66" s="2" t="s">
        <v>25</v>
      </c>
    </row>
    <row r="67" spans="1:17" x14ac:dyDescent="0.25">
      <c r="A67" s="1" t="s">
        <v>90</v>
      </c>
      <c r="B67" s="8"/>
      <c r="C67" s="2" t="s">
        <v>25</v>
      </c>
      <c r="D67" s="2" t="s">
        <v>25</v>
      </c>
      <c r="E67" s="2" t="s">
        <v>25</v>
      </c>
      <c r="F67" s="2" t="s">
        <v>25</v>
      </c>
      <c r="G67" s="2" t="s">
        <v>25</v>
      </c>
      <c r="H67" s="66" t="s">
        <v>25</v>
      </c>
      <c r="I67" s="2" t="s">
        <v>25</v>
      </c>
      <c r="J67" s="2" t="s">
        <v>25</v>
      </c>
      <c r="K67" s="2" t="s">
        <v>25</v>
      </c>
      <c r="L67" s="2" t="s">
        <v>25</v>
      </c>
      <c r="M67" s="2" t="s">
        <v>25</v>
      </c>
      <c r="N67" s="38" t="s">
        <v>25</v>
      </c>
      <c r="O67" s="51" t="s">
        <v>25</v>
      </c>
      <c r="P67" s="2" t="s">
        <v>25</v>
      </c>
      <c r="Q67" s="2" t="s">
        <v>25</v>
      </c>
    </row>
    <row r="68" spans="1:17" x14ac:dyDescent="0.25">
      <c r="A68" s="1" t="s">
        <v>88</v>
      </c>
      <c r="B68" s="8"/>
      <c r="C68" s="2" t="s">
        <v>25</v>
      </c>
      <c r="D68" s="2" t="s">
        <v>25</v>
      </c>
      <c r="E68" s="2" t="s">
        <v>25</v>
      </c>
      <c r="F68" s="2" t="s">
        <v>25</v>
      </c>
      <c r="G68" s="2" t="s">
        <v>25</v>
      </c>
      <c r="H68" s="66" t="s">
        <v>25</v>
      </c>
      <c r="I68" s="2" t="s">
        <v>25</v>
      </c>
      <c r="J68" s="2" t="s">
        <v>25</v>
      </c>
      <c r="K68" s="2" t="s">
        <v>25</v>
      </c>
      <c r="L68" s="2" t="s">
        <v>25</v>
      </c>
      <c r="M68" s="2" t="s">
        <v>25</v>
      </c>
      <c r="N68" s="38" t="s">
        <v>25</v>
      </c>
      <c r="O68" s="51" t="s">
        <v>25</v>
      </c>
      <c r="P68" s="2" t="s">
        <v>25</v>
      </c>
      <c r="Q68" s="2" t="s">
        <v>25</v>
      </c>
    </row>
    <row r="69" spans="1:17" x14ac:dyDescent="0.25">
      <c r="A69" s="21" t="s">
        <v>91</v>
      </c>
      <c r="B69" s="22"/>
      <c r="C69" s="23" t="s">
        <v>31</v>
      </c>
      <c r="D69" s="23" t="s">
        <v>31</v>
      </c>
      <c r="E69" s="23" t="s">
        <v>31</v>
      </c>
      <c r="F69" s="23" t="s">
        <v>31</v>
      </c>
      <c r="G69" s="23" t="s">
        <v>31</v>
      </c>
      <c r="H69" s="23" t="s">
        <v>31</v>
      </c>
      <c r="I69" s="23" t="s">
        <v>31</v>
      </c>
      <c r="J69" s="23" t="s">
        <v>31</v>
      </c>
      <c r="K69" s="23" t="s">
        <v>31</v>
      </c>
      <c r="L69" s="23" t="s">
        <v>31</v>
      </c>
      <c r="M69" s="23" t="s">
        <v>31</v>
      </c>
      <c r="N69" s="48" t="s">
        <v>31</v>
      </c>
      <c r="O69" s="54" t="s">
        <v>31</v>
      </c>
      <c r="P69" s="19" t="s">
        <v>31</v>
      </c>
      <c r="Q69" s="19" t="s">
        <v>31</v>
      </c>
    </row>
    <row r="70" spans="1:17" ht="25.5" x14ac:dyDescent="0.25">
      <c r="A70" s="1" t="s">
        <v>92</v>
      </c>
      <c r="B70" s="22"/>
      <c r="C70" s="23" t="s">
        <v>31</v>
      </c>
      <c r="D70" s="23" t="s">
        <v>31</v>
      </c>
      <c r="E70" s="23" t="s">
        <v>31</v>
      </c>
      <c r="F70" s="23" t="s">
        <v>31</v>
      </c>
      <c r="G70" s="23" t="s">
        <v>31</v>
      </c>
      <c r="H70" s="23" t="s">
        <v>31</v>
      </c>
      <c r="I70" s="23" t="s">
        <v>31</v>
      </c>
      <c r="J70" s="23" t="s">
        <v>31</v>
      </c>
      <c r="K70" s="23" t="s">
        <v>31</v>
      </c>
      <c r="L70" s="23" t="s">
        <v>31</v>
      </c>
      <c r="M70" s="23" t="s">
        <v>31</v>
      </c>
      <c r="N70" s="48" t="s">
        <v>31</v>
      </c>
      <c r="O70" s="54" t="s">
        <v>31</v>
      </c>
      <c r="P70" s="19" t="s">
        <v>31</v>
      </c>
      <c r="Q70" s="19" t="s">
        <v>31</v>
      </c>
    </row>
    <row r="71" spans="1:17" x14ac:dyDescent="0.25">
      <c r="A71" s="1" t="s">
        <v>93</v>
      </c>
      <c r="B71" s="8"/>
      <c r="C71" s="2" t="s">
        <v>25</v>
      </c>
      <c r="D71" s="2" t="s">
        <v>25</v>
      </c>
      <c r="E71" s="2" t="s">
        <v>25</v>
      </c>
      <c r="F71" s="2" t="s">
        <v>25</v>
      </c>
      <c r="G71" s="2" t="s">
        <v>25</v>
      </c>
      <c r="H71" s="66" t="s">
        <v>25</v>
      </c>
      <c r="I71" s="2" t="s">
        <v>25</v>
      </c>
      <c r="J71" s="2" t="s">
        <v>25</v>
      </c>
      <c r="K71" s="2" t="s">
        <v>25</v>
      </c>
      <c r="L71" s="2" t="s">
        <v>25</v>
      </c>
      <c r="M71" s="2" t="s">
        <v>25</v>
      </c>
      <c r="N71" s="38" t="s">
        <v>25</v>
      </c>
      <c r="O71" s="51" t="s">
        <v>25</v>
      </c>
      <c r="P71" s="2" t="s">
        <v>25</v>
      </c>
      <c r="Q71" s="2" t="s">
        <v>25</v>
      </c>
    </row>
    <row r="72" spans="1:17" ht="25.5" x14ac:dyDescent="0.25">
      <c r="A72" s="1" t="s">
        <v>97</v>
      </c>
      <c r="B72" s="8"/>
      <c r="C72" s="2" t="s">
        <v>25</v>
      </c>
      <c r="D72" s="2" t="s">
        <v>25</v>
      </c>
      <c r="E72" s="2" t="s">
        <v>25</v>
      </c>
      <c r="F72" s="2" t="s">
        <v>25</v>
      </c>
      <c r="G72" s="2" t="s">
        <v>25</v>
      </c>
      <c r="H72" s="66" t="s">
        <v>25</v>
      </c>
      <c r="I72" s="2" t="s">
        <v>25</v>
      </c>
      <c r="J72" s="2" t="s">
        <v>25</v>
      </c>
      <c r="K72" s="2" t="s">
        <v>25</v>
      </c>
      <c r="L72" s="2" t="s">
        <v>25</v>
      </c>
      <c r="M72" s="2" t="s">
        <v>25</v>
      </c>
      <c r="N72" s="38" t="s">
        <v>25</v>
      </c>
      <c r="O72" s="51" t="s">
        <v>25</v>
      </c>
      <c r="P72" s="2" t="s">
        <v>25</v>
      </c>
      <c r="Q72" s="2" t="s">
        <v>25</v>
      </c>
    </row>
    <row r="73" spans="1:17" x14ac:dyDescent="0.25">
      <c r="A73" s="1" t="s">
        <v>98</v>
      </c>
      <c r="B73" s="22"/>
      <c r="C73" s="23" t="s">
        <v>31</v>
      </c>
      <c r="D73" s="23" t="s">
        <v>31</v>
      </c>
      <c r="E73" s="23" t="s">
        <v>31</v>
      </c>
      <c r="F73" s="23" t="s">
        <v>31</v>
      </c>
      <c r="G73" s="23" t="s">
        <v>31</v>
      </c>
      <c r="H73" s="23" t="s">
        <v>31</v>
      </c>
      <c r="I73" s="23" t="s">
        <v>31</v>
      </c>
      <c r="J73" s="23" t="s">
        <v>31</v>
      </c>
      <c r="K73" s="23" t="s">
        <v>31</v>
      </c>
      <c r="L73" s="23" t="s">
        <v>31</v>
      </c>
      <c r="M73" s="23" t="s">
        <v>31</v>
      </c>
      <c r="N73" s="48" t="s">
        <v>31</v>
      </c>
      <c r="O73" s="54" t="s">
        <v>31</v>
      </c>
      <c r="P73" s="19" t="s">
        <v>31</v>
      </c>
      <c r="Q73" s="19" t="s">
        <v>31</v>
      </c>
    </row>
    <row r="74" spans="1:17" ht="25.5" x14ac:dyDescent="0.25">
      <c r="A74" s="1" t="s">
        <v>99</v>
      </c>
      <c r="B74" s="22"/>
      <c r="C74" s="23" t="s">
        <v>31</v>
      </c>
      <c r="D74" s="23" t="s">
        <v>31</v>
      </c>
      <c r="E74" s="23" t="s">
        <v>31</v>
      </c>
      <c r="F74" s="23" t="s">
        <v>31</v>
      </c>
      <c r="G74" s="23" t="s">
        <v>31</v>
      </c>
      <c r="H74" s="23" t="s">
        <v>31</v>
      </c>
      <c r="I74" s="23" t="s">
        <v>31</v>
      </c>
      <c r="J74" s="23" t="s">
        <v>31</v>
      </c>
      <c r="K74" s="23" t="s">
        <v>31</v>
      </c>
      <c r="L74" s="23" t="s">
        <v>31</v>
      </c>
      <c r="M74" s="23" t="s">
        <v>31</v>
      </c>
      <c r="N74" s="48" t="s">
        <v>31</v>
      </c>
      <c r="O74" s="54" t="s">
        <v>31</v>
      </c>
      <c r="P74" s="19" t="s">
        <v>31</v>
      </c>
      <c r="Q74" s="19" t="s">
        <v>31</v>
      </c>
    </row>
    <row r="75" spans="1:17" x14ac:dyDescent="0.25">
      <c r="A75" s="1" t="s">
        <v>100</v>
      </c>
      <c r="B75" s="22"/>
      <c r="C75" s="23" t="s">
        <v>31</v>
      </c>
      <c r="D75" s="23" t="s">
        <v>31</v>
      </c>
      <c r="E75" s="23" t="s">
        <v>31</v>
      </c>
      <c r="F75" s="23" t="s">
        <v>31</v>
      </c>
      <c r="G75" s="23" t="s">
        <v>31</v>
      </c>
      <c r="H75" s="23" t="s">
        <v>31</v>
      </c>
      <c r="I75" s="23" t="s">
        <v>31</v>
      </c>
      <c r="J75" s="23" t="s">
        <v>31</v>
      </c>
      <c r="K75" s="23" t="s">
        <v>31</v>
      </c>
      <c r="L75" s="23" t="s">
        <v>31</v>
      </c>
      <c r="M75" s="23" t="s">
        <v>31</v>
      </c>
      <c r="N75" s="48" t="s">
        <v>31</v>
      </c>
      <c r="O75" s="54" t="s">
        <v>31</v>
      </c>
      <c r="P75" s="19" t="s">
        <v>31</v>
      </c>
      <c r="Q75" s="19" t="s">
        <v>31</v>
      </c>
    </row>
    <row r="76" spans="1:17" x14ac:dyDescent="0.25">
      <c r="A76" s="1" t="s">
        <v>94</v>
      </c>
      <c r="B76" s="22"/>
      <c r="C76" s="23" t="s">
        <v>31</v>
      </c>
      <c r="D76" s="23" t="s">
        <v>31</v>
      </c>
      <c r="E76" s="23" t="s">
        <v>31</v>
      </c>
      <c r="F76" s="23" t="s">
        <v>31</v>
      </c>
      <c r="G76" s="23" t="s">
        <v>31</v>
      </c>
      <c r="H76" s="23" t="s">
        <v>31</v>
      </c>
      <c r="I76" s="23" t="s">
        <v>31</v>
      </c>
      <c r="J76" s="23" t="s">
        <v>31</v>
      </c>
      <c r="K76" s="23" t="s">
        <v>31</v>
      </c>
      <c r="L76" s="23" t="s">
        <v>31</v>
      </c>
      <c r="M76" s="23" t="s">
        <v>31</v>
      </c>
      <c r="N76" s="48" t="s">
        <v>31</v>
      </c>
      <c r="O76" s="54" t="s">
        <v>31</v>
      </c>
      <c r="P76" s="19" t="s">
        <v>31</v>
      </c>
      <c r="Q76" s="19" t="s">
        <v>31</v>
      </c>
    </row>
    <row r="77" spans="1:17" ht="17.25" customHeight="1" x14ac:dyDescent="0.25">
      <c r="A77" s="1" t="s">
        <v>95</v>
      </c>
      <c r="B77" s="8"/>
      <c r="C77" s="20" t="s">
        <v>25</v>
      </c>
      <c r="D77" s="20" t="s">
        <v>25</v>
      </c>
      <c r="E77" s="5" t="s">
        <v>25</v>
      </c>
      <c r="F77" s="5" t="s">
        <v>25</v>
      </c>
      <c r="G77" s="5" t="s">
        <v>25</v>
      </c>
      <c r="H77" s="66" t="s">
        <v>25</v>
      </c>
      <c r="I77" s="5" t="s">
        <v>25</v>
      </c>
      <c r="J77" s="20" t="s">
        <v>25</v>
      </c>
      <c r="K77" s="20" t="s">
        <v>25</v>
      </c>
      <c r="L77" s="20" t="s">
        <v>25</v>
      </c>
      <c r="M77" s="5" t="s">
        <v>25</v>
      </c>
      <c r="N77" s="38" t="s">
        <v>25</v>
      </c>
      <c r="O77" s="51" t="s">
        <v>25</v>
      </c>
      <c r="P77" s="5" t="s">
        <v>25</v>
      </c>
      <c r="Q77" s="5" t="s">
        <v>25</v>
      </c>
    </row>
    <row r="78" spans="1:17" ht="15.75" customHeight="1" x14ac:dyDescent="0.25">
      <c r="A78" s="1" t="s">
        <v>96</v>
      </c>
      <c r="B78" s="8"/>
      <c r="C78" s="2" t="s">
        <v>25</v>
      </c>
      <c r="D78" s="2" t="s">
        <v>25</v>
      </c>
      <c r="E78" s="2" t="s">
        <v>25</v>
      </c>
      <c r="F78" s="2" t="s">
        <v>25</v>
      </c>
      <c r="G78" s="2" t="s">
        <v>25</v>
      </c>
      <c r="H78" s="66" t="s">
        <v>25</v>
      </c>
      <c r="I78" s="2" t="s">
        <v>25</v>
      </c>
      <c r="J78" s="2" t="s">
        <v>25</v>
      </c>
      <c r="K78" s="2" t="s">
        <v>25</v>
      </c>
      <c r="L78" s="2" t="s">
        <v>25</v>
      </c>
      <c r="M78" s="2" t="s">
        <v>25</v>
      </c>
      <c r="N78" s="38" t="s">
        <v>25</v>
      </c>
      <c r="O78" s="51" t="s">
        <v>25</v>
      </c>
      <c r="P78" s="2" t="s">
        <v>25</v>
      </c>
      <c r="Q78" s="2" t="s">
        <v>25</v>
      </c>
    </row>
    <row r="79" spans="1:17" x14ac:dyDescent="0.25">
      <c r="A79" s="9" t="s">
        <v>104</v>
      </c>
      <c r="B79" s="8"/>
      <c r="C79" s="2" t="s">
        <v>25</v>
      </c>
      <c r="D79" s="2" t="s">
        <v>25</v>
      </c>
      <c r="E79" s="2" t="s">
        <v>25</v>
      </c>
      <c r="F79" s="2" t="s">
        <v>25</v>
      </c>
      <c r="G79" s="2" t="s">
        <v>25</v>
      </c>
      <c r="H79" s="66" t="s">
        <v>25</v>
      </c>
      <c r="I79" s="2" t="s">
        <v>25</v>
      </c>
      <c r="J79" s="2" t="s">
        <v>25</v>
      </c>
      <c r="K79" s="2" t="s">
        <v>25</v>
      </c>
      <c r="L79" s="2" t="s">
        <v>25</v>
      </c>
      <c r="M79" s="2" t="s">
        <v>25</v>
      </c>
      <c r="N79" s="38" t="s">
        <v>25</v>
      </c>
      <c r="O79" s="51" t="s">
        <v>25</v>
      </c>
      <c r="P79" s="2" t="s">
        <v>25</v>
      </c>
      <c r="Q79" s="2" t="s">
        <v>25</v>
      </c>
    </row>
    <row r="80" spans="1:17" x14ac:dyDescent="0.25">
      <c r="A80" s="1" t="s">
        <v>36</v>
      </c>
      <c r="B80" s="8"/>
      <c r="C80" s="25" t="s">
        <v>27</v>
      </c>
      <c r="D80" s="25" t="s">
        <v>27</v>
      </c>
      <c r="E80" s="25" t="s">
        <v>27</v>
      </c>
      <c r="F80" s="25" t="s">
        <v>27</v>
      </c>
      <c r="G80" s="25" t="s">
        <v>27</v>
      </c>
      <c r="H80" s="66" t="s">
        <v>27</v>
      </c>
      <c r="I80" s="25" t="s">
        <v>27</v>
      </c>
      <c r="J80" s="25" t="s">
        <v>27</v>
      </c>
      <c r="K80" s="25" t="s">
        <v>27</v>
      </c>
      <c r="L80" s="25" t="s">
        <v>27</v>
      </c>
      <c r="M80" s="25" t="s">
        <v>27</v>
      </c>
      <c r="N80" s="38" t="s">
        <v>27</v>
      </c>
      <c r="O80" s="51" t="s">
        <v>27</v>
      </c>
      <c r="P80" s="35"/>
      <c r="Q80" s="35"/>
    </row>
    <row r="81" spans="1:17" ht="15.75" x14ac:dyDescent="0.25">
      <c r="A81" s="74" t="s">
        <v>118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6"/>
    </row>
    <row r="82" spans="1:17" ht="36" customHeight="1" x14ac:dyDescent="0.25">
      <c r="A82" s="45" t="s">
        <v>107</v>
      </c>
      <c r="B82" s="33" t="s">
        <v>26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10"/>
      <c r="Q82" s="10"/>
    </row>
    <row r="83" spans="1:17" ht="49.5" customHeight="1" x14ac:dyDescent="0.25">
      <c r="A83" s="45" t="s">
        <v>108</v>
      </c>
      <c r="B83" s="33" t="s">
        <v>26</v>
      </c>
      <c r="C83" s="34"/>
      <c r="D83" s="34"/>
      <c r="E83" s="34"/>
      <c r="F83" s="34"/>
      <c r="G83" s="34"/>
      <c r="H83" s="34"/>
      <c r="I83" s="49"/>
      <c r="J83" s="34"/>
      <c r="K83" s="34"/>
      <c r="L83" s="34"/>
      <c r="M83" s="34"/>
      <c r="N83" s="49"/>
      <c r="O83" s="58"/>
      <c r="P83" s="10"/>
      <c r="Q83" s="10"/>
    </row>
    <row r="84" spans="1:17" ht="31.5" customHeight="1" x14ac:dyDescent="0.25">
      <c r="A84" s="45" t="s">
        <v>109</v>
      </c>
      <c r="B84" s="33" t="s">
        <v>26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49"/>
      <c r="O84" s="55"/>
      <c r="P84" s="10"/>
      <c r="Q84" s="10"/>
    </row>
    <row r="85" spans="1:17" ht="47.25" customHeight="1" x14ac:dyDescent="0.25">
      <c r="A85" s="45" t="s">
        <v>110</v>
      </c>
      <c r="B85" s="33" t="s">
        <v>26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49"/>
      <c r="O85" s="55"/>
      <c r="P85" s="8"/>
      <c r="Q85" s="8"/>
    </row>
    <row r="87" spans="1:17" ht="15" customHeight="1" x14ac:dyDescent="0.25">
      <c r="A87" s="73" t="s">
        <v>119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9" spans="1:17" ht="17.25" x14ac:dyDescent="0.3">
      <c r="A89" s="67" t="s">
        <v>113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</sheetData>
  <mergeCells count="7">
    <mergeCell ref="A89:O89"/>
    <mergeCell ref="C21:J21"/>
    <mergeCell ref="K21:Q21"/>
    <mergeCell ref="C53:O53"/>
    <mergeCell ref="A1:O1"/>
    <mergeCell ref="A87:O87"/>
    <mergeCell ref="A81:O81"/>
  </mergeCells>
  <pageMargins left="0.18" right="0.13" top="0.41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Chillers for ice rinks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Олег</cp:lastModifiedBy>
  <cp:lastPrinted>2015-11-25T12:12:00Z</cp:lastPrinted>
  <dcterms:created xsi:type="dcterms:W3CDTF">2015-09-15T07:14:35Z</dcterms:created>
  <dcterms:modified xsi:type="dcterms:W3CDTF">2020-02-28T07:17:53Z</dcterms:modified>
</cp:coreProperties>
</file>